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ydział Administracyjny\PRZETARGI\POWIAT\ZAMÓWIENIA PUBLICZNE\2026\III tryb powyżej 130 000 do 170 000\5. GAZ\STRONA\"/>
    </mc:Choice>
  </mc:AlternateContent>
  <xr:revisionPtr revIDLastSave="0" documentId="13_ncr:1_{6AFD7900-6ABD-4A88-B491-08C26E7ADAD7}" xr6:coauthVersionLast="47" xr6:coauthVersionMax="47" xr10:uidLastSave="{00000000-0000-0000-0000-000000000000}"/>
  <bookViews>
    <workbookView xWindow="28680" yWindow="-120" windowWidth="29040" windowHeight="15720" tabRatio="43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5" i="1"/>
  <c r="L5" i="1" l="1"/>
  <c r="K5" i="1"/>
  <c r="K6" i="1"/>
  <c r="O6" i="1"/>
  <c r="O5" i="1"/>
  <c r="L6" i="1"/>
  <c r="P5" i="1" l="1"/>
  <c r="R5" i="1" s="1"/>
  <c r="P6" i="1"/>
  <c r="R6" i="1" s="1"/>
  <c r="F8" i="1"/>
  <c r="R8" i="1" l="1"/>
</calcChain>
</file>

<file path=xl/sharedStrings.xml><?xml version="1.0" encoding="utf-8"?>
<sst xmlns="http://schemas.openxmlformats.org/spreadsheetml/2006/main" count="30" uniqueCount="28">
  <si>
    <t>Grupa taryfowa</t>
  </si>
  <si>
    <t>Łączne opłaty dystrybucyjne</t>
  </si>
  <si>
    <t>W-5.1</t>
  </si>
  <si>
    <t>Cena  za usługi dystrybucji (netto)</t>
  </si>
  <si>
    <t>Moc umowna (kWh/h)</t>
  </si>
  <si>
    <t>Liczba miesięcy /liczba dni</t>
  </si>
  <si>
    <t>Lp.</t>
  </si>
  <si>
    <t>Łączne szacunkowe zapotrzebowanie na paliwo gazowe</t>
  </si>
  <si>
    <t>Szacunkowe zapotrzebowanie na paliwo gazowe zwolnione z akcyzy (kWh)</t>
  </si>
  <si>
    <t>Opłata abonamentowa za m-c  w zł/miesięcznie netto (z dokładnością  do 2 miejsc po przecinku)</t>
  </si>
  <si>
    <r>
      <t xml:space="preserve">Stawka opłaty stałej  </t>
    </r>
    <r>
      <rPr>
        <sz val="9"/>
        <color indexed="8"/>
        <rFont val="Times New Roman"/>
        <family val="1"/>
        <charset val="238"/>
      </rPr>
      <t>(gr/(kWh/h)*h (z dokładnością do 3 miejsc po przecinku)</t>
    </r>
  </si>
  <si>
    <t>Łącznie za gaz (kol.4 x kol.6):100</t>
  </si>
  <si>
    <t xml:space="preserve">Stawka VAT (podać stawkę)  </t>
  </si>
  <si>
    <t>Cena oferty zł netto     (kol. 10+ kol.11 + kol.12 + kol. 13)</t>
  </si>
  <si>
    <r>
      <t xml:space="preserve">Cena Oferty brutto (kol. 14 + kol. 15) </t>
    </r>
    <r>
      <rPr>
        <b/>
        <sz val="8"/>
        <color indexed="8"/>
        <rFont val="Times New Roman"/>
        <family val="1"/>
        <charset val="238"/>
      </rPr>
      <t>(zaokraglić  do 2 miejsc po przecinku)</t>
    </r>
  </si>
  <si>
    <r>
      <rPr>
        <b/>
        <sz val="9"/>
        <color indexed="8"/>
        <rFont val="Times New Roman"/>
        <family val="1"/>
        <charset val="238"/>
      </rPr>
      <t>Łączna opłata stała (zł)</t>
    </r>
    <r>
      <rPr>
        <sz val="9"/>
        <color indexed="8"/>
        <rFont val="Times New Roman"/>
        <family val="1"/>
        <charset val="238"/>
      </rPr>
      <t xml:space="preserve"> ilość godzin w okresie trwania umowy (h) x moc umowna (kWh/h)  x stawka OSD (gr(kWh)*h):100 (kol.3 x kol.5 x 24h x kol.8)/100  </t>
    </r>
    <r>
      <rPr>
        <sz val="8"/>
        <color indexed="8"/>
        <rFont val="Times New Roman"/>
        <family val="1"/>
        <charset val="238"/>
      </rPr>
      <t>(zaokrąglić do 2 miejsc po przecinku)</t>
    </r>
  </si>
  <si>
    <t xml:space="preserve">UWAGA: </t>
  </si>
  <si>
    <t>Dokument winien zostać sporządzony, pod rygorem nieważności w formie elektronicznej (tj. w postaci elektronicznej opatrzonej kwalifikowanym podpisem elektronicznym) lub w postaci elektronicznej opatrzonej podpisem zaufanym lub podpisem osobistym.</t>
  </si>
  <si>
    <r>
      <t xml:space="preserve">Stawka opłaty  zmiennej                </t>
    </r>
    <r>
      <rPr>
        <sz val="9"/>
        <color indexed="8"/>
        <rFont val="Times New Roman"/>
        <family val="1"/>
        <charset val="238"/>
      </rPr>
      <t>gr/kWh z dokładnością do 3 miejsc po przecinku</t>
    </r>
  </si>
  <si>
    <r>
      <rPr>
        <b/>
        <sz val="9"/>
        <color indexed="8"/>
        <rFont val="Times New Roman"/>
        <family val="1"/>
        <charset val="238"/>
      </rPr>
      <t xml:space="preserve">Łączna opłata zmienna (zł)  </t>
    </r>
    <r>
      <rPr>
        <sz val="9"/>
        <color indexed="8"/>
        <rFont val="Times New Roman"/>
        <family val="1"/>
        <charset val="238"/>
      </rPr>
      <t xml:space="preserve">(kol.4 x kol.9)/100 </t>
    </r>
    <r>
      <rPr>
        <sz val="8"/>
        <color indexed="8"/>
        <rFont val="Times New Roman"/>
        <family val="1"/>
        <charset val="238"/>
      </rPr>
      <t>(zaokrag do 2 miejsc po przecinku)</t>
    </r>
  </si>
  <si>
    <t>Cena jednostkowa za gaz bez akcyzy w gr/kWh (z dokładnością  do 5 miejsc po przecinku)</t>
  </si>
  <si>
    <t>Łączna cena brutto</t>
  </si>
  <si>
    <t xml:space="preserve">Punkt poboru </t>
  </si>
  <si>
    <r>
      <t xml:space="preserve">Starostwo Powiatowe w Otwocku, ul. Górna 13, 05-400 Otwock, </t>
    </r>
    <r>
      <rPr>
        <b/>
        <sz val="10"/>
        <color rgb="FF000000"/>
        <rFont val="Cambria"/>
        <family val="1"/>
        <charset val="238"/>
        <scheme val="major"/>
      </rPr>
      <t>8018590365500019281747</t>
    </r>
  </si>
  <si>
    <r>
      <t xml:space="preserve">Starostwo Powiatowe w Otwocku, ul. Komunardów 10, 05-402 Otwock, </t>
    </r>
    <r>
      <rPr>
        <b/>
        <sz val="10"/>
        <color rgb="FF000000"/>
        <rFont val="Cambria"/>
        <family val="1"/>
        <charset val="238"/>
        <scheme val="major"/>
      </rPr>
      <t>8018590365500019281730</t>
    </r>
  </si>
  <si>
    <t>Łączna opłata za abonament (kol.5 x kol.7)</t>
  </si>
  <si>
    <t>12/364</t>
  </si>
  <si>
    <t>Załącznik nr 2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</si>
</sst>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ndara"/>
      <family val="2"/>
      <charset val="238"/>
    </font>
    <font>
      <b/>
      <sz val="10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0" borderId="3" xfId="0" applyNumberFormat="1" applyFont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6" fillId="0" borderId="4" xfId="0" applyFont="1" applyBorder="1"/>
    <xf numFmtId="0" fontId="8" fillId="3" borderId="4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3" fontId="12" fillId="2" borderId="7" xfId="0" applyNumberFormat="1" applyFont="1" applyFill="1" applyBorder="1"/>
    <xf numFmtId="3" fontId="4" fillId="2" borderId="3" xfId="0" applyNumberFormat="1" applyFont="1" applyFill="1" applyBorder="1" applyAlignment="1">
      <alignment vertical="top" wrapText="1"/>
    </xf>
    <xf numFmtId="0" fontId="1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4" fontId="0" fillId="4" borderId="7" xfId="0" applyNumberFormat="1" applyFill="1" applyBorder="1"/>
    <xf numFmtId="0" fontId="13" fillId="0" borderId="0" xfId="0" applyFont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zoomScale="90" zoomScaleNormal="90" workbookViewId="0">
      <selection activeCell="M5" sqref="M5:N5"/>
    </sheetView>
  </sheetViews>
  <sheetFormatPr defaultRowHeight="13.8"/>
  <cols>
    <col min="1" max="1" width="3.5" customWidth="1"/>
    <col min="2" max="2" width="8" customWidth="1"/>
    <col min="3" max="3" width="11.59765625" customWidth="1"/>
    <col min="5" max="5" width="11.3984375" customWidth="1"/>
    <col min="6" max="6" width="9.3984375" bestFit="1" customWidth="1"/>
    <col min="7" max="7" width="10.09765625" customWidth="1"/>
    <col min="8" max="8" width="10.59765625" customWidth="1"/>
    <col min="9" max="9" width="11.69921875" customWidth="1"/>
    <col min="10" max="10" width="14.5" customWidth="1"/>
    <col min="11" max="11" width="11.3984375" bestFit="1" customWidth="1"/>
    <col min="12" max="12" width="11.3984375" customWidth="1"/>
    <col min="14" max="14" width="8.19921875" customWidth="1"/>
    <col min="15" max="15" width="10.8984375" customWidth="1"/>
    <col min="16" max="16" width="14.09765625" customWidth="1"/>
    <col min="18" max="18" width="12.19921875" customWidth="1"/>
  </cols>
  <sheetData>
    <row r="1" spans="1:18" ht="40.5" customHeight="1" thickBot="1">
      <c r="A1" s="40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</row>
    <row r="2" spans="1:18" ht="110.25" customHeight="1" thickBot="1">
      <c r="A2" s="15" t="s">
        <v>6</v>
      </c>
      <c r="B2" s="16" t="s">
        <v>0</v>
      </c>
      <c r="C2" s="13" t="s">
        <v>22</v>
      </c>
      <c r="D2" s="13" t="s">
        <v>4</v>
      </c>
      <c r="E2" s="13" t="s">
        <v>8</v>
      </c>
      <c r="F2" s="13" t="s">
        <v>5</v>
      </c>
      <c r="G2" s="13" t="s">
        <v>20</v>
      </c>
      <c r="H2" s="13" t="s">
        <v>9</v>
      </c>
      <c r="I2" s="43" t="s">
        <v>3</v>
      </c>
      <c r="J2" s="45"/>
      <c r="K2" s="17" t="s">
        <v>11</v>
      </c>
      <c r="L2" s="16" t="s">
        <v>25</v>
      </c>
      <c r="M2" s="43" t="s">
        <v>1</v>
      </c>
      <c r="N2" s="44"/>
      <c r="O2" s="45"/>
      <c r="P2" s="16" t="s">
        <v>13</v>
      </c>
      <c r="Q2" s="17" t="s">
        <v>12</v>
      </c>
      <c r="R2" s="16" t="s">
        <v>14</v>
      </c>
    </row>
    <row r="3" spans="1:18" ht="125.4" customHeight="1" thickBot="1">
      <c r="A3" s="8"/>
      <c r="B3" s="2"/>
      <c r="C3" s="3"/>
      <c r="D3" s="3"/>
      <c r="E3" s="3"/>
      <c r="F3" s="3"/>
      <c r="G3" s="3"/>
      <c r="H3" s="3"/>
      <c r="I3" s="19" t="s">
        <v>10</v>
      </c>
      <c r="J3" s="19" t="s">
        <v>18</v>
      </c>
      <c r="K3" s="3"/>
      <c r="L3" s="3"/>
      <c r="M3" s="46" t="s">
        <v>15</v>
      </c>
      <c r="N3" s="47"/>
      <c r="O3" s="18" t="s">
        <v>19</v>
      </c>
      <c r="P3" s="6"/>
      <c r="Q3" s="7"/>
      <c r="R3" s="7"/>
    </row>
    <row r="4" spans="1:18" s="26" customFormat="1" thickBot="1">
      <c r="A4" s="22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4">
        <v>8</v>
      </c>
      <c r="J4" s="24">
        <v>9</v>
      </c>
      <c r="K4" s="24">
        <v>10</v>
      </c>
      <c r="L4" s="24">
        <v>11</v>
      </c>
      <c r="M4" s="48">
        <v>12</v>
      </c>
      <c r="N4" s="49"/>
      <c r="O4" s="24">
        <v>13</v>
      </c>
      <c r="P4" s="25">
        <v>14</v>
      </c>
      <c r="Q4" s="25">
        <v>15</v>
      </c>
      <c r="R4" s="25">
        <v>16</v>
      </c>
    </row>
    <row r="5" spans="1:18" ht="114" customHeight="1" thickBot="1">
      <c r="A5" s="14">
        <v>1</v>
      </c>
      <c r="B5" s="4" t="s">
        <v>2</v>
      </c>
      <c r="C5" s="27" t="s">
        <v>23</v>
      </c>
      <c r="D5" s="4">
        <v>121</v>
      </c>
      <c r="E5" s="21">
        <v>193010</v>
      </c>
      <c r="F5" s="12" t="s">
        <v>26</v>
      </c>
      <c r="G5" s="4"/>
      <c r="H5" s="29"/>
      <c r="I5" s="4"/>
      <c r="J5" s="4"/>
      <c r="K5" s="29">
        <f>E5*G5/100*100</f>
        <v>0</v>
      </c>
      <c r="L5" s="29">
        <f>12*H5</f>
        <v>0</v>
      </c>
      <c r="M5" s="36">
        <f>(D5*364*24*I5)/100*100</f>
        <v>0</v>
      </c>
      <c r="N5" s="37"/>
      <c r="O5" s="30">
        <f>(E5*J5)/100</f>
        <v>0</v>
      </c>
      <c r="P5" s="29">
        <f>K5+L5+M5+O5</f>
        <v>0</v>
      </c>
      <c r="Q5" s="29"/>
      <c r="R5" s="29">
        <f>P5*Q5</f>
        <v>0</v>
      </c>
    </row>
    <row r="6" spans="1:18" ht="124.95" customHeight="1" thickBot="1">
      <c r="A6" s="14">
        <v>2</v>
      </c>
      <c r="B6" s="4" t="s">
        <v>2</v>
      </c>
      <c r="C6" s="28" t="s">
        <v>24</v>
      </c>
      <c r="D6" s="4">
        <v>165</v>
      </c>
      <c r="E6" s="21">
        <v>283912</v>
      </c>
      <c r="F6" s="12" t="s">
        <v>26</v>
      </c>
      <c r="G6" s="4"/>
      <c r="H6" s="29"/>
      <c r="I6" s="4"/>
      <c r="J6" s="4"/>
      <c r="K6" s="29">
        <f>E6*G6/100*100</f>
        <v>0</v>
      </c>
      <c r="L6" s="29">
        <f>12*H6</f>
        <v>0</v>
      </c>
      <c r="M6" s="36">
        <f>(D6*364*24*I6)/100*100</f>
        <v>0</v>
      </c>
      <c r="N6" s="37"/>
      <c r="O6" s="30">
        <f>(E6*J6)/100</f>
        <v>0</v>
      </c>
      <c r="P6" s="29">
        <f>K6+L6+M6+O6</f>
        <v>0</v>
      </c>
      <c r="Q6" s="29"/>
      <c r="R6" s="29">
        <f>P6*Q6</f>
        <v>0</v>
      </c>
    </row>
    <row r="7" spans="1:18" ht="14.25" customHeight="1">
      <c r="A7" s="10"/>
      <c r="B7" s="10"/>
      <c r="C7" s="11"/>
      <c r="D7" s="10"/>
      <c r="E7" s="11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5.75" customHeight="1">
      <c r="A8" s="33" t="s">
        <v>7</v>
      </c>
      <c r="B8" s="34"/>
      <c r="C8" s="34"/>
      <c r="D8" s="34"/>
      <c r="E8" s="35"/>
      <c r="F8" s="20">
        <f>SUM(E5:E6)</f>
        <v>476922</v>
      </c>
      <c r="G8" s="9"/>
      <c r="H8" s="9"/>
      <c r="I8" s="9"/>
      <c r="J8" s="9"/>
      <c r="K8" s="9"/>
      <c r="L8" s="9"/>
      <c r="M8" s="9"/>
      <c r="N8" s="9"/>
      <c r="O8" s="9"/>
      <c r="P8" s="38" t="s">
        <v>21</v>
      </c>
      <c r="Q8" s="39"/>
      <c r="R8" s="31">
        <f>SUM(R5:R6)</f>
        <v>0</v>
      </c>
    </row>
    <row r="9" spans="1:18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5" customHeight="1"/>
    <row r="11" spans="1:18">
      <c r="B11" t="s">
        <v>16</v>
      </c>
    </row>
    <row r="12" spans="1:18" ht="14.4">
      <c r="B12" s="32" t="s">
        <v>17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5"/>
      <c r="O12" s="5"/>
    </row>
    <row r="13" spans="1:18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8" ht="7.95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9" spans="3:33" ht="14.4">
      <c r="C19" s="5"/>
      <c r="T19" s="5"/>
    </row>
    <row r="20" spans="3:33" ht="15.6">
      <c r="C20" s="1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</sheetData>
  <mergeCells count="10">
    <mergeCell ref="A1:R1"/>
    <mergeCell ref="M2:O2"/>
    <mergeCell ref="I2:J2"/>
    <mergeCell ref="M3:N3"/>
    <mergeCell ref="M4:N4"/>
    <mergeCell ref="B12:L14"/>
    <mergeCell ref="A8:E8"/>
    <mergeCell ref="M5:N5"/>
    <mergeCell ref="P8:Q8"/>
    <mergeCell ref="M6:N6"/>
  </mergeCells>
  <phoneticPr fontId="0" type="noConversion"/>
  <pageMargins left="0.43307086614173229" right="0.15748031496062992" top="0.43307086614173229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starotw.1@hotmail.com</cp:lastModifiedBy>
  <cp:lastPrinted>2023-04-24T11:04:32Z</cp:lastPrinted>
  <dcterms:created xsi:type="dcterms:W3CDTF">2015-08-24T11:44:36Z</dcterms:created>
  <dcterms:modified xsi:type="dcterms:W3CDTF">2026-06-03T08:54:50Z</dcterms:modified>
</cp:coreProperties>
</file>