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waraM\Desktop\SkwaraM\Desktop\Monika\2026 ROK\SPRAWOZDANIA\SPRAWOZDANIE OPISOWE ZA 2025 ROK\"/>
    </mc:Choice>
  </mc:AlternateContent>
  <xr:revisionPtr revIDLastSave="0" documentId="8_{0272310A-E662-4086-A46D-BCD6DCDFA2C4}" xr6:coauthVersionLast="47" xr6:coauthVersionMax="47" xr10:uidLastSave="{00000000-0000-0000-0000-000000000000}"/>
  <bookViews>
    <workbookView xWindow="-120" yWindow="-120" windowWidth="29040" windowHeight="15720" xr2:uid="{67E18131-CB95-453B-8B8A-46B914B098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C23" i="1"/>
  <c r="E14" i="1"/>
  <c r="E13" i="1"/>
  <c r="D22" i="1"/>
  <c r="C22" i="1"/>
  <c r="D12" i="1"/>
  <c r="D15" i="1" s="1"/>
  <c r="C12" i="1"/>
  <c r="C15" i="1" s="1"/>
  <c r="E21" i="1"/>
  <c r="E20" i="1"/>
  <c r="E19" i="1"/>
  <c r="E18" i="1"/>
  <c r="E11" i="1"/>
  <c r="E10" i="1"/>
  <c r="E9" i="1"/>
  <c r="E8" i="1"/>
  <c r="E7" i="1"/>
  <c r="D24" i="1" l="1"/>
  <c r="C24" i="1"/>
  <c r="E22" i="1"/>
  <c r="E12" i="1"/>
  <c r="E15" i="1" s="1"/>
  <c r="E24" i="1" s="1"/>
</calcChain>
</file>

<file path=xl/sharedStrings.xml><?xml version="1.0" encoding="utf-8"?>
<sst xmlns="http://schemas.openxmlformats.org/spreadsheetml/2006/main" count="30" uniqueCount="26">
  <si>
    <t>Rozdział klasyfikacji</t>
  </si>
  <si>
    <t>Jednostka realizująca wydatki z dotacji</t>
  </si>
  <si>
    <t>Przyczyna zwrotu</t>
  </si>
  <si>
    <t>Środowiskowy Dom Samopomocy w Otwocku</t>
  </si>
  <si>
    <t>Dom Pomocy Społecznej "Anielin" w Karczewie</t>
  </si>
  <si>
    <t>Dom Pomocy Społecznej w Otwocku ul. Konopnickiej 17</t>
  </si>
  <si>
    <t>Dom Pomocy Społecznej "WRZOS" w Otwocku</t>
  </si>
  <si>
    <t>Niższa realizacja wydatków wynika z wystąpienia zwolnień lekarskich wśród pracowników jednostek.</t>
  </si>
  <si>
    <t>Powiatowe Centrum Pomocy Rodzinie w Otwocku</t>
  </si>
  <si>
    <t xml:space="preserve">PCPR w Otwocku </t>
  </si>
  <si>
    <t>PCPR w Otwocku - działalność Domów dla Dzieci Nr 1, 2 i 3</t>
  </si>
  <si>
    <t>Rodzinny Dom Dziecka w Podbieli</t>
  </si>
  <si>
    <t>RAZEM</t>
  </si>
  <si>
    <t>Załącznik Nr 4</t>
  </si>
  <si>
    <t>Kwota dotacji zwróconej</t>
  </si>
  <si>
    <t>Razem jednostki budżetowe Powiatu Otwockiego</t>
  </si>
  <si>
    <t>Ogółem program "Dofinansowanie wynagrodzeń pracowników jednostek organizacyjnych pomocy społecznej w postaci dodatku motywacyjnego na lata 2024 - 2027"</t>
  </si>
  <si>
    <t xml:space="preserve">Ogółem program "Dofinansowanie wynagrodzeń pracowników jednostek wspierania rodziny i systemu pieczy zastępczej na lata 2024 - 2027" </t>
  </si>
  <si>
    <t>Dom Pomocy Społecznej w Otwocku ul. Moniuszki 41</t>
  </si>
  <si>
    <t>Centrum Interwencji Kryzysowej Caritas DWP w Otwocku</t>
  </si>
  <si>
    <t>do sprawozdania z wykonania budżetu na 31.12.2025 r.</t>
  </si>
  <si>
    <t>Wykaz dotacji z budżetu państwa na zadania własne i zlecone w ramach rządowych programów przyjętych uchwałami Rady Ministrów w dniu 19 czerwca 2024 roku: Nr 62 „Dofinansowanie wynagrodzeń pracowników jednostek organizacyjnych pomocy społecznej w postaci dodatku motywacyjnego na lata 2024 – 2027” (M.P. poz.505) oraz Nr 63 „Dofinansowanie wynagrodzeń pracowników jednostek wspierania rodziny i systemu pieczy zastępczej na lata 2024-2027” (M.P. poz.504). realizowanych przez Powiat Otwocki w 2025 roku</t>
  </si>
  <si>
    <t>Kwota planu wydatków (po zmianach) z dotacji  na 31.12.2025 r.</t>
  </si>
  <si>
    <t>Kwota zrealizowanych wydatków z dotacji  na 31.12.2025 r.</t>
  </si>
  <si>
    <t>"Dofinansowanie wynagrodzeń pracowników jednostek organizacyjnych pomocy społecznej w postaci dodatku motywacyjnego na lata 2024 - 2027" ustanowionego uchwałą Rady Ministrów Nr 62 z 19 czerwca 2024 r. (M.P. poz.505) umowa Mazowieckiego Urzędu Wojewódzkiego z Powiatem Otwockim Nr WRPS-I.946.1.331.2025. Dodatek wraz z aneksami nr 1 i 2 - dotacja celowa na wypłatę dodatków motywacyjnych dla pracowników  zatrudnionych na umowę o pracę od stycznia do grudnia 2025 r. wraz z pochodnymi pracodawcy</t>
  </si>
  <si>
    <t>"Dofinansowanie wynagrodzeń pracowników jednostek wspierania rodziny i systemu pieczy zastępczej na lata 2024 - 2027" ustanowionego uchwałą Rady Ministrów Nr 63 z 19 czerwca 2024 r. (M.P. poz.504) umowa Mazowieckiego Urzędu Wojewódzkiego z Powiatem Otwockim  Nr WRPS-IV.946.6.331.2025 wraz z aneksami nr 1 i 2 - dotacja celowa na wypłatę dodatków motywacyjnych dla pracowników  zatrudnionych na umowę o pracę od stycznia do grudnia 2025 r. wraz z pochodnymi pracodawcy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</si>
</sst>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0" fillId="0" borderId="6" xfId="0" applyNumberFormat="1" applyBorder="1" applyAlignment="1">
      <alignment horizontal="left" vertical="center" wrapText="1"/>
    </xf>
    <xf numFmtId="4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ED62-3619-4998-ADC0-A4935740BA28}">
  <dimension ref="A1:F26"/>
  <sheetViews>
    <sheetView tabSelected="1" topLeftCell="A19" zoomScaleNormal="100" workbookViewId="0">
      <selection activeCell="I24" sqref="I24"/>
    </sheetView>
  </sheetViews>
  <sheetFormatPr defaultColWidth="9.140625" defaultRowHeight="15" x14ac:dyDescent="0.25"/>
  <cols>
    <col min="1" max="1" width="12.7109375" style="1" customWidth="1"/>
    <col min="2" max="2" width="26.140625" style="2" customWidth="1"/>
    <col min="3" max="5" width="20.7109375" style="3" customWidth="1"/>
    <col min="6" max="6" width="26" style="6" customWidth="1"/>
    <col min="7" max="8" width="12.7109375" style="4" customWidth="1"/>
    <col min="9" max="16384" width="9.140625" style="4"/>
  </cols>
  <sheetData>
    <row r="1" spans="1:6" ht="12.75" customHeight="1" x14ac:dyDescent="0.25">
      <c r="E1" s="25" t="s">
        <v>13</v>
      </c>
      <c r="F1" s="26"/>
    </row>
    <row r="2" spans="1:6" ht="28.5" customHeight="1" x14ac:dyDescent="0.25">
      <c r="E2" s="25" t="s">
        <v>20</v>
      </c>
      <c r="F2" s="26"/>
    </row>
    <row r="3" spans="1:6" ht="72" customHeight="1" x14ac:dyDescent="0.25">
      <c r="A3" s="27" t="s">
        <v>21</v>
      </c>
      <c r="B3" s="27"/>
      <c r="C3" s="27"/>
      <c r="D3" s="27"/>
      <c r="E3" s="27"/>
      <c r="F3" s="27"/>
    </row>
    <row r="4" spans="1:6" ht="18" customHeight="1" x14ac:dyDescent="0.25"/>
    <row r="5" spans="1:6" s="5" customFormat="1" ht="82.5" customHeight="1" x14ac:dyDescent="0.25">
      <c r="A5" s="20" t="s">
        <v>0</v>
      </c>
      <c r="B5" s="20" t="s">
        <v>1</v>
      </c>
      <c r="C5" s="21" t="s">
        <v>22</v>
      </c>
      <c r="D5" s="21" t="s">
        <v>23</v>
      </c>
      <c r="E5" s="21" t="s">
        <v>14</v>
      </c>
      <c r="F5" s="21" t="s">
        <v>2</v>
      </c>
    </row>
    <row r="6" spans="1:6" ht="73.5" customHeight="1" thickBot="1" x14ac:dyDescent="0.3">
      <c r="A6" s="36" t="s">
        <v>24</v>
      </c>
      <c r="B6" s="37"/>
      <c r="C6" s="37"/>
      <c r="D6" s="37"/>
      <c r="E6" s="37"/>
      <c r="F6" s="40"/>
    </row>
    <row r="7" spans="1:6" ht="30" x14ac:dyDescent="0.25">
      <c r="A7" s="13">
        <v>85202</v>
      </c>
      <c r="B7" s="14" t="s">
        <v>4</v>
      </c>
      <c r="C7" s="15">
        <v>313957</v>
      </c>
      <c r="D7" s="15">
        <v>302068.71000000002</v>
      </c>
      <c r="E7" s="15">
        <f t="shared" ref="E7:E20" si="0">C7-D7</f>
        <v>11888.289999999979</v>
      </c>
      <c r="F7" s="28" t="s">
        <v>7</v>
      </c>
    </row>
    <row r="8" spans="1:6" ht="45" x14ac:dyDescent="0.25">
      <c r="A8" s="16">
        <v>85202</v>
      </c>
      <c r="B8" s="8" t="s">
        <v>5</v>
      </c>
      <c r="C8" s="9">
        <v>365862</v>
      </c>
      <c r="D8" s="9">
        <v>356002.32</v>
      </c>
      <c r="E8" s="9">
        <f t="shared" si="0"/>
        <v>9859.679999999993</v>
      </c>
      <c r="F8" s="29"/>
    </row>
    <row r="9" spans="1:6" ht="30" x14ac:dyDescent="0.25">
      <c r="A9" s="16">
        <v>85202</v>
      </c>
      <c r="B9" s="8" t="s">
        <v>6</v>
      </c>
      <c r="C9" s="9">
        <v>346016</v>
      </c>
      <c r="D9" s="9">
        <v>335021.3</v>
      </c>
      <c r="E9" s="9">
        <f t="shared" si="0"/>
        <v>10994.700000000012</v>
      </c>
      <c r="F9" s="29"/>
    </row>
    <row r="10" spans="1:6" ht="30" x14ac:dyDescent="0.25">
      <c r="A10" s="16">
        <v>85203</v>
      </c>
      <c r="B10" s="8" t="s">
        <v>3</v>
      </c>
      <c r="C10" s="9">
        <v>104157</v>
      </c>
      <c r="D10" s="9">
        <v>99187.81</v>
      </c>
      <c r="E10" s="9">
        <f t="shared" si="0"/>
        <v>4969.1900000000023</v>
      </c>
      <c r="F10" s="30"/>
    </row>
    <row r="11" spans="1:6" ht="45" x14ac:dyDescent="0.25">
      <c r="A11" s="22">
        <v>85218</v>
      </c>
      <c r="B11" s="11" t="s">
        <v>8</v>
      </c>
      <c r="C11" s="12">
        <v>268396</v>
      </c>
      <c r="D11" s="12">
        <v>252040.13</v>
      </c>
      <c r="E11" s="12">
        <f t="shared" si="0"/>
        <v>16355.869999999995</v>
      </c>
      <c r="F11" s="30"/>
    </row>
    <row r="12" spans="1:6" ht="27.75" customHeight="1" x14ac:dyDescent="0.25">
      <c r="A12" s="31" t="s">
        <v>15</v>
      </c>
      <c r="B12" s="32"/>
      <c r="C12" s="23">
        <f>SUM(C7:C11)</f>
        <v>1398388</v>
      </c>
      <c r="D12" s="23">
        <f t="shared" ref="D12:E12" si="1">SUM(D7:D11)</f>
        <v>1344320.27</v>
      </c>
      <c r="E12" s="23">
        <f t="shared" si="1"/>
        <v>54067.729999999981</v>
      </c>
      <c r="F12" s="24"/>
    </row>
    <row r="13" spans="1:6" ht="58.5" customHeight="1" x14ac:dyDescent="0.25">
      <c r="A13" s="7">
        <v>85202</v>
      </c>
      <c r="B13" s="8" t="s">
        <v>18</v>
      </c>
      <c r="C13" s="9">
        <v>203050</v>
      </c>
      <c r="D13" s="9">
        <v>198399.95</v>
      </c>
      <c r="E13" s="9">
        <f>C13-D13</f>
        <v>4650.0499999999884</v>
      </c>
      <c r="F13" s="33" t="s">
        <v>7</v>
      </c>
    </row>
    <row r="14" spans="1:6" ht="45" x14ac:dyDescent="0.25">
      <c r="A14" s="7">
        <v>85220</v>
      </c>
      <c r="B14" s="8" t="s">
        <v>19</v>
      </c>
      <c r="C14" s="9">
        <v>29930</v>
      </c>
      <c r="D14" s="9">
        <v>29906.5</v>
      </c>
      <c r="E14" s="9">
        <f>C14-D14</f>
        <v>23.5</v>
      </c>
      <c r="F14" s="34"/>
    </row>
    <row r="15" spans="1:6" ht="77.25" customHeight="1" x14ac:dyDescent="0.25">
      <c r="A15" s="35" t="s">
        <v>16</v>
      </c>
      <c r="B15" s="35"/>
      <c r="C15" s="23">
        <f>C12+C13+C14</f>
        <v>1631368</v>
      </c>
      <c r="D15" s="23">
        <f t="shared" ref="D15:E15" si="2">D12+D13+D14</f>
        <v>1572626.72</v>
      </c>
      <c r="E15" s="23">
        <f t="shared" si="2"/>
        <v>58741.27999999997</v>
      </c>
      <c r="F15" s="24"/>
    </row>
    <row r="16" spans="1:6" ht="25.5" customHeight="1" x14ac:dyDescent="0.25">
      <c r="A16" s="41"/>
      <c r="B16" s="41"/>
      <c r="C16" s="41"/>
      <c r="D16" s="41"/>
      <c r="E16" s="41"/>
      <c r="F16" s="41"/>
    </row>
    <row r="17" spans="1:6" ht="81" customHeight="1" x14ac:dyDescent="0.25">
      <c r="A17" s="36" t="s">
        <v>25</v>
      </c>
      <c r="B17" s="37"/>
      <c r="C17" s="37"/>
      <c r="D17" s="37"/>
      <c r="E17" s="37"/>
      <c r="F17" s="40"/>
    </row>
    <row r="18" spans="1:6" x14ac:dyDescent="0.25">
      <c r="A18" s="7">
        <v>85504</v>
      </c>
      <c r="B18" s="8" t="s">
        <v>9</v>
      </c>
      <c r="C18" s="9">
        <v>54111.88</v>
      </c>
      <c r="D18" s="9">
        <v>53731.37</v>
      </c>
      <c r="E18" s="9">
        <f t="shared" si="0"/>
        <v>380.50999999999476</v>
      </c>
      <c r="F18" s="38" t="s">
        <v>7</v>
      </c>
    </row>
    <row r="19" spans="1:6" x14ac:dyDescent="0.25">
      <c r="A19" s="7">
        <v>85508</v>
      </c>
      <c r="B19" s="8" t="s">
        <v>9</v>
      </c>
      <c r="C19" s="9">
        <v>70437.83</v>
      </c>
      <c r="D19" s="9">
        <v>64964.959999999999</v>
      </c>
      <c r="E19" s="9">
        <f t="shared" si="0"/>
        <v>5472.8700000000026</v>
      </c>
      <c r="F19" s="39"/>
    </row>
    <row r="20" spans="1:6" ht="45" x14ac:dyDescent="0.25">
      <c r="A20" s="7">
        <v>85510</v>
      </c>
      <c r="B20" s="8" t="s">
        <v>10</v>
      </c>
      <c r="C20" s="9">
        <v>354484.36</v>
      </c>
      <c r="D20" s="9">
        <v>331869.90999999997</v>
      </c>
      <c r="E20" s="9">
        <f t="shared" si="0"/>
        <v>22614.450000000012</v>
      </c>
      <c r="F20" s="39"/>
    </row>
    <row r="21" spans="1:6" ht="45" customHeight="1" x14ac:dyDescent="0.25">
      <c r="A21" s="10">
        <v>85510</v>
      </c>
      <c r="B21" s="11" t="s">
        <v>11</v>
      </c>
      <c r="C21" s="12">
        <v>17134.89</v>
      </c>
      <c r="D21" s="12">
        <v>12318.89</v>
      </c>
      <c r="E21" s="12">
        <f>C21-D21</f>
        <v>4816</v>
      </c>
      <c r="F21" s="39"/>
    </row>
    <row r="22" spans="1:6" ht="27.75" customHeight="1" x14ac:dyDescent="0.25">
      <c r="A22" s="31" t="s">
        <v>15</v>
      </c>
      <c r="B22" s="32"/>
      <c r="C22" s="23">
        <f>SUM(C18:C21)</f>
        <v>496168.95999999996</v>
      </c>
      <c r="D22" s="23">
        <f t="shared" ref="D22:E22" si="3">SUM(D18:D21)</f>
        <v>462885.13</v>
      </c>
      <c r="E22" s="23">
        <f t="shared" si="3"/>
        <v>33283.830000000009</v>
      </c>
      <c r="F22" s="24"/>
    </row>
    <row r="23" spans="1:6" ht="69.75" customHeight="1" x14ac:dyDescent="0.25">
      <c r="A23" s="35" t="s">
        <v>17</v>
      </c>
      <c r="B23" s="35"/>
      <c r="C23" s="23">
        <f>C22</f>
        <v>496168.95999999996</v>
      </c>
      <c r="D23" s="23">
        <f t="shared" ref="D23:E23" si="4">D22</f>
        <v>462885.13</v>
      </c>
      <c r="E23" s="23">
        <f t="shared" si="4"/>
        <v>33283.830000000009</v>
      </c>
      <c r="F23" s="24"/>
    </row>
    <row r="24" spans="1:6" s="19" customFormat="1" ht="35.1" customHeight="1" x14ac:dyDescent="0.25">
      <c r="A24" s="36" t="s">
        <v>12</v>
      </c>
      <c r="B24" s="37"/>
      <c r="C24" s="17">
        <f>C15+C23</f>
        <v>2127536.96</v>
      </c>
      <c r="D24" s="17">
        <f>D15+D23</f>
        <v>2035511.85</v>
      </c>
      <c r="E24" s="17">
        <f>E15+E23</f>
        <v>92025.109999999986</v>
      </c>
      <c r="F24" s="18"/>
    </row>
    <row r="26" spans="1:6" ht="68.25" customHeight="1" x14ac:dyDescent="0.25"/>
  </sheetData>
  <mergeCells count="14">
    <mergeCell ref="A23:B23"/>
    <mergeCell ref="A24:B24"/>
    <mergeCell ref="F18:F21"/>
    <mergeCell ref="A6:F6"/>
    <mergeCell ref="A12:B12"/>
    <mergeCell ref="A17:F17"/>
    <mergeCell ref="A15:B15"/>
    <mergeCell ref="A16:F16"/>
    <mergeCell ref="E1:F1"/>
    <mergeCell ref="E2:F2"/>
    <mergeCell ref="A3:F3"/>
    <mergeCell ref="F7:F11"/>
    <mergeCell ref="A22:B22"/>
    <mergeCell ref="F13:F14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SkwaraM</dc:creator>
  <cp:lastModifiedBy>SkwaraM</cp:lastModifiedBy>
  <cp:lastPrinted>2026-02-26T14:08:08Z</cp:lastPrinted>
  <dcterms:created xsi:type="dcterms:W3CDTF">2025-02-22T09:48:05Z</dcterms:created>
  <dcterms:modified xsi:type="dcterms:W3CDTF">2026-02-27T12:50:34Z</dcterms:modified>
</cp:coreProperties>
</file>