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6980" windowHeight="9405"/>
  </bookViews>
  <sheets>
    <sheet name="Tab.2a" sheetId="7" r:id="rId1"/>
  </sheets>
  <definedNames>
    <definedName name="__xlnm.Print_Area_1" localSheetId="0">Tab.2a!$A$1:$M$71</definedName>
    <definedName name="__xlnm.Print_Area_1">#REF!</definedName>
    <definedName name="_xlnm.Print_Area" localSheetId="0">Tab.2a!$A$1:$J$60</definedName>
    <definedName name="t" localSheetId="0">#REF!</definedName>
    <definedName name="t">#REF!</definedName>
  </definedNames>
  <calcPr calcId="124519"/>
</workbook>
</file>

<file path=xl/calcChain.xml><?xml version="1.0" encoding="utf-8"?>
<calcChain xmlns="http://schemas.openxmlformats.org/spreadsheetml/2006/main">
  <c r="E44" i="7"/>
  <c r="G45"/>
  <c r="I54"/>
  <c r="J54"/>
  <c r="E38"/>
  <c r="F53"/>
  <c r="E53"/>
  <c r="F51"/>
  <c r="E51"/>
  <c r="H49"/>
  <c r="H54" s="1"/>
  <c r="E49"/>
  <c r="F47"/>
  <c r="E47"/>
  <c r="F45"/>
  <c r="E45"/>
  <c r="G43"/>
  <c r="F43"/>
  <c r="E42"/>
  <c r="E41"/>
  <c r="F40"/>
  <c r="E40"/>
  <c r="F36"/>
  <c r="E36"/>
  <c r="F34"/>
  <c r="E34"/>
  <c r="G32"/>
  <c r="F32"/>
  <c r="E31"/>
  <c r="E32" s="1"/>
  <c r="F29"/>
  <c r="E29"/>
  <c r="G27"/>
  <c r="F27"/>
  <c r="E22"/>
  <c r="E13"/>
  <c r="E27"/>
  <c r="F8"/>
  <c r="F54" s="1"/>
  <c r="E8"/>
  <c r="G54" l="1"/>
  <c r="E43"/>
  <c r="E54" s="1"/>
</calcChain>
</file>

<file path=xl/sharedStrings.xml><?xml version="1.0" encoding="utf-8"?>
<sst xmlns="http://schemas.openxmlformats.org/spreadsheetml/2006/main" count="114" uniqueCount="103">
  <si>
    <t>Lp.</t>
  </si>
  <si>
    <t>Dział</t>
  </si>
  <si>
    <t>Nazwa zadania</t>
  </si>
  <si>
    <t>z tego: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</si>
  <si>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</si>
  <si>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</si>
  <si>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</si>
  <si>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</si>
  <si>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</si>
  <si>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</si>
  <si>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</si>
  <si>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</si>
  <si>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</si>
  <si>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Rozdz.</t>
  </si>
  <si>
    <t>Plan</t>
  </si>
  <si>
    <t>dochody własne</t>
  </si>
  <si>
    <t xml:space="preserve">kredyty, pożyczki, </t>
  </si>
  <si>
    <t>środki o których mowa w art. 5 ust. 1 pkt 2 i 3 uofp</t>
  </si>
  <si>
    <t>dotacje</t>
  </si>
  <si>
    <t>inne</t>
  </si>
  <si>
    <t>10.</t>
  </si>
  <si>
    <t>Dotacja dla Województwa Mazowieckiego na program pt. "Przyspieszenie wzrostu konkurencyjności województwa mazowieckiego przez budowanie społeczeństwa informacyjnego i gospodarki opartej na wiedzy poprzez stworzenie zintegrowanych baz wiedzy o Mazowszu"</t>
  </si>
  <si>
    <t>Razem Rozdział 15011</t>
  </si>
  <si>
    <t xml:space="preserve">Przebudowa drogi powiatowej Nr 2714W Dąbrówka - Gózd - Kołbiel - ul. Prosta w Celestynowie </t>
  </si>
  <si>
    <t>Przebudowa drogi powiatowej Nr 2716W Dyzin - Ostrowik w Dyzinie</t>
  </si>
  <si>
    <t>Przebudowa drogi powiatowej Nr 2769W - ul. Sikorskiego w Józefowie</t>
  </si>
  <si>
    <t>Opracowanie dokumentacji i budowa sygnalizacji świetlnej na skrzyżowaniu drogi powiatowej Nr 2771W - ul. Mickiewicza z ul. Krakowską w Karczewie</t>
  </si>
  <si>
    <t>Opracowanie dokumentacji i budowa sygnalizacji świetlnej na skrzyżowaniu drogi powiatowej Nr 2772W - ul. Kard. Wyszyńskiego z ul. Westerplatte i Wysockiego w Karczewie</t>
  </si>
  <si>
    <t>Wykup gruntu na budowę drogi powiatowej Nr 2724W na odcinku od km 0+000 do km 1+960 w miejscowościach Karczew i Janów, gmina Karczew, powiat otwocki</t>
  </si>
  <si>
    <t>Przebudowa drogi powiatowej Nr 2245W Dobrzyniec - Grębiszew w Dobrzyńcu</t>
  </si>
  <si>
    <t>Przebudowa drogi powiatowej Nr 2743W Człekówka - Kąty - Antoninek w Chrząszczówce</t>
  </si>
  <si>
    <t>Przebudowa drogi powiatowej Nr 2743W Człekówka - Kąty - Antoninek w Chrośnie</t>
  </si>
  <si>
    <t>11.</t>
  </si>
  <si>
    <t>Przebudowa drogi powiatowej Nr 2747W Osieck - Natolin - Kościeliska w Czarnowcu</t>
  </si>
  <si>
    <t>12.</t>
  </si>
  <si>
    <t>Budowa mostu przez rzekę Świder w km 0+933,36 wraz z dojazdami, łączącego ul. Jana Pawła II w Otwocku z ul. Sikorskiego w Józefowie, gmina Otwock, powiat otwocki</t>
  </si>
  <si>
    <t>B. 500 000</t>
  </si>
  <si>
    <t>13.</t>
  </si>
  <si>
    <t>Przebudowa ciągu drogowego ul. Batorego (od wjazdu do ZP ZOZ) oraz skrzyżowania na rondo ul. Batorego, ul. Warsztatowa, ul. Kraszewskiego wraz z ul. Kraszewskiego do ronda przy ul. Mieszka I w Otwocku</t>
  </si>
  <si>
    <t>14.</t>
  </si>
  <si>
    <t>Przebudowa mostu na rzece Świder w ciągu drogi powiatowej Nr 2762W - ul. Kraszewskiego w Otwocku</t>
  </si>
  <si>
    <t>A. 1 180 215</t>
  </si>
  <si>
    <t>15.</t>
  </si>
  <si>
    <t>Opracowanie dokumentacji projektowo-kosztorysowej przebudowy mostu na rzece Świder w ciągu drogi powiatowej Nr 2765W - ul. Kołłątaja w Otwocku i ul. Piłsudskiego w Józefowie</t>
  </si>
  <si>
    <t>16.</t>
  </si>
  <si>
    <t>Przebudowa drogi powiatowej Nr 1302W Piwonin - Wysoczyn - Szymanowice w Szymanowicach</t>
  </si>
  <si>
    <t>17.</t>
  </si>
  <si>
    <t>Przebudowa drogi powiatowej Nr 2709W Żanęcin - Glinianka - Dobrzyniec w Lipowie</t>
  </si>
  <si>
    <t>18.</t>
  </si>
  <si>
    <t>Przebudowa drogi powiatowej Nr 2709W Żanęcin - Glinianka - Dobrzyniec w Żanęcinie i Malcanowie</t>
  </si>
  <si>
    <t>19.</t>
  </si>
  <si>
    <t>Zakupy inwestycyjne:                                                                                                        1. ciągnik rolniczy                                                                                                                            2. pług wirnikowy                                                                                                                       3. samochód dostawczy                                                                                                                                                 4. samochód ciężarowy                                                                                                                                                                                        5. młot spalinowy                                                                                                             6. urządzenie do produkcji solanki</t>
  </si>
  <si>
    <t>Razem  Rozdział 60014</t>
  </si>
  <si>
    <t>20.</t>
  </si>
  <si>
    <t>Zakupy inwestycyjne: cyfrowe urządzenie wielofunkcyjne, komputery - 2 szt.</t>
  </si>
  <si>
    <t>Razem Rozdział 71012</t>
  </si>
  <si>
    <t>21.</t>
  </si>
  <si>
    <t>Zakupy inwestycyjne: zestaw komputerowy, kopiarka cyfrowa kolorowa, centrala telefoniczna wraz z wyposażeniem</t>
  </si>
  <si>
    <t>22.</t>
  </si>
  <si>
    <t>Budowa siedziby Starostwa i Powiatowego Urzędu Pracy - opracowanie dokumentacji</t>
  </si>
  <si>
    <t xml:space="preserve">  Razem Rozdział 75020</t>
  </si>
  <si>
    <t>23.</t>
  </si>
  <si>
    <t xml:space="preserve">Dotacja celowa przekazana do Samorządu Województwa na inwestycje i zakupy inwestycyjne "Rozwój elektronicznej administracji w samorządach województwa mazowieckiego wspomagającej niwelowanie dwudzielności potencjału województwa" </t>
  </si>
  <si>
    <t>Razem  Rozdział 75095</t>
  </si>
  <si>
    <t>24.</t>
  </si>
  <si>
    <t>Dotacja na zakup samochodu dla KP Policji w Otwocku</t>
  </si>
  <si>
    <t xml:space="preserve"> Razem  Rozdział  75404</t>
  </si>
  <si>
    <t>25.</t>
  </si>
  <si>
    <t>Zakup serwera dla Oświaty Powiatowej w Otwocku</t>
  </si>
  <si>
    <t xml:space="preserve"> Razem  Rozdział  80114</t>
  </si>
  <si>
    <t>26.</t>
  </si>
  <si>
    <t>Przebudowa dachu w Zespole Szkół Nr 1 ul. Słowackiego 4/10 w Otwocku</t>
  </si>
  <si>
    <t>27.</t>
  </si>
  <si>
    <t>Razem  Rozdział  80120</t>
  </si>
  <si>
    <t>28.</t>
  </si>
  <si>
    <t>Dotacje celowe z budżetu na finansowanie lub dofinansowanie kosztów realizacji inwestycji i zakupów inwestycyjnych innych jednostek sektora finansów publicznych (dla ZP ZOZ)</t>
  </si>
  <si>
    <t>Razem  Rozdział  85111</t>
  </si>
  <si>
    <t>29.</t>
  </si>
  <si>
    <t>Budowa Domu dla 14 dzieci w Otwocku przy ul. Ziemowita 7</t>
  </si>
  <si>
    <t>Razem  Rozdział  85201</t>
  </si>
  <si>
    <t>30.</t>
  </si>
  <si>
    <t>Projekt "Sprawni i Samodzielni", Poddziałanie 7.1.2. Rozwój i upowszechnianie aktywnej integracji przez powiatowe centra pomocy rodzinie, Priorytet VII Promocja integracji społecznej, Program Operacyjny Kapitał Ludzki</t>
  </si>
  <si>
    <t>Razem  Rozdział  85395</t>
  </si>
  <si>
    <t>31.</t>
  </si>
  <si>
    <t xml:space="preserve">Zakupy inwestycyjne:                                                                                             1. chłodnia do magazynu żywnościowego S.O.S.W. w Otwocku                                                                                                        2. kserokopiarka </t>
  </si>
  <si>
    <t>Razem Rozdział 85403</t>
  </si>
  <si>
    <t>32.</t>
  </si>
  <si>
    <t>Zakup zmywarki dla Młodzieżowego Ośrodka Socjoterapii "Jędruś" w Józefowie</t>
  </si>
  <si>
    <t>Razem Rozdział  85421</t>
  </si>
  <si>
    <t>Ogółem</t>
  </si>
  <si>
    <t xml:space="preserve"> </t>
  </si>
  <si>
    <t>A. Dotacje i środki z budżetu państwa (np. od wojewody, MEN, UKFiS, …)</t>
  </si>
  <si>
    <t>B. Środki i dotacje otrzymane od innych jst oraz innych jednostek zaliczanych do sektora finansów publicznych</t>
  </si>
  <si>
    <t xml:space="preserve">C. Inne źródła </t>
  </si>
  <si>
    <t>Plan wydatków majątkowych na 2011 rok - po zmianach</t>
  </si>
  <si>
    <t>B. 130 000</t>
  </si>
  <si>
    <t>Remont południowego tarasu i balkonu wraz z remontem elewacji południowej budynku Zespołu Szkół Ogólnokształcących LO Nr 1 im. K. I. Gałczyńskiego w Otwocku</t>
  </si>
  <si>
    <t>B. 60 000</t>
  </si>
  <si>
    <t>33.</t>
  </si>
  <si>
    <t xml:space="preserve"> Razem  Rozdział  75411</t>
  </si>
  <si>
    <t xml:space="preserve">Zakup samochodu specjalnego do patrolowania obszarów zalewowych </t>
  </si>
  <si>
    <t>B. 15 000</t>
  </si>
  <si>
    <t>A. 11 046</t>
  </si>
</sst>
</file>

<file path=xl/styles.xml><?xml version="1.0" encoding="utf-8"?>
<styleSheet xmlns="http://schemas.openxmlformats.org/spreadsheetml/2006/main">
  <numFmts count="3">
    <numFmt numFmtId="44" formatCode="_-* #,##0.00\ &quot;zł&quot;_-;\-* #,##0.00\ &quot;zł&quot;_-;_-* &quot;-&quot;??\ &quot;zł&quot;_-;_-@_-"/>
    <numFmt numFmtId="164" formatCode="\ #,##0.00&quot; zł &quot;;\-#,##0.00&quot; zł &quot;;&quot; -&quot;#&quot; zł &quot;;@\ "/>
    <numFmt numFmtId="165" formatCode="[$-415]d\ mmmm\ yyyy"/>
  </numFmts>
  <fonts count="1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99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FFFFCC"/>
        <bgColor indexed="26"/>
      </patternFill>
    </fill>
  </fills>
  <borders count="2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6">
    <xf numFmtId="0" fontId="0" fillId="0" borderId="0"/>
    <xf numFmtId="0" fontId="2" fillId="0" borderId="0"/>
    <xf numFmtId="164" fontId="5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</xf>
    <xf numFmtId="0" fontId="1" fillId="0" borderId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5" fillId="0" borderId="0"/>
    <xf numFmtId="44" fontId="2" fillId="0" borderId="0" applyFont="0" applyFill="0" applyBorder="0" applyAlignment="0" applyProtection="0"/>
    <xf numFmtId="164" fontId="5" fillId="0" borderId="0"/>
  </cellStyleXfs>
  <cellXfs count="109">
    <xf numFmtId="0" fontId="0" fillId="0" borderId="0" xfId="0"/>
    <xf numFmtId="0" fontId="2" fillId="0" borderId="0" xfId="1"/>
    <xf numFmtId="0" fontId="7" fillId="0" borderId="0" xfId="3" applyFont="1"/>
    <xf numFmtId="0" fontId="3" fillId="3" borderId="2" xfId="1" applyFont="1" applyFill="1" applyBorder="1" applyAlignment="1">
      <alignment horizontal="left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/>
    </xf>
    <xf numFmtId="0" fontId="9" fillId="0" borderId="0" xfId="1" applyFont="1" applyFill="1"/>
    <xf numFmtId="0" fontId="3" fillId="4" borderId="5" xfId="1" applyFont="1" applyFill="1" applyBorder="1" applyAlignment="1">
      <alignment horizontal="center"/>
    </xf>
    <xf numFmtId="0" fontId="10" fillId="4" borderId="5" xfId="1" applyFont="1" applyFill="1" applyBorder="1" applyAlignment="1">
      <alignment horizontal="center" wrapText="1"/>
    </xf>
    <xf numFmtId="0" fontId="11" fillId="4" borderId="5" xfId="1" applyFont="1" applyFill="1" applyBorder="1" applyAlignment="1">
      <alignment wrapText="1"/>
    </xf>
    <xf numFmtId="3" fontId="10" fillId="4" borderId="5" xfId="1" applyNumberFormat="1" applyFont="1" applyFill="1" applyBorder="1" applyAlignment="1">
      <alignment horizontal="right" wrapText="1"/>
    </xf>
    <xf numFmtId="0" fontId="3" fillId="4" borderId="5" xfId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right" wrapText="1"/>
    </xf>
    <xf numFmtId="0" fontId="3" fillId="2" borderId="5" xfId="1" applyFont="1" applyFill="1" applyBorder="1" applyAlignment="1">
      <alignment horizontal="center" wrapText="1"/>
    </xf>
    <xf numFmtId="0" fontId="2" fillId="0" borderId="0" xfId="1" applyFill="1" applyAlignment="1"/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wrapText="1"/>
    </xf>
    <xf numFmtId="3" fontId="2" fillId="0" borderId="1" xfId="1" applyNumberFormat="1" applyFont="1" applyBorder="1" applyAlignment="1">
      <alignment wrapText="1"/>
    </xf>
    <xf numFmtId="3" fontId="2" fillId="0" borderId="1" xfId="1" applyNumberFormat="1" applyFont="1" applyBorder="1"/>
    <xf numFmtId="0" fontId="2" fillId="0" borderId="1" xfId="1" applyFont="1" applyBorder="1" applyAlignment="1">
      <alignment horizontal="right" wrapText="1"/>
    </xf>
    <xf numFmtId="0" fontId="10" fillId="0" borderId="1" xfId="1" applyFont="1" applyBorder="1" applyAlignment="1">
      <alignment horizontal="left" wrapText="1"/>
    </xf>
    <xf numFmtId="3" fontId="2" fillId="0" borderId="1" xfId="1" applyNumberFormat="1" applyFont="1" applyBorder="1" applyAlignment="1">
      <alignment horizontal="right" wrapText="1"/>
    </xf>
    <xf numFmtId="0" fontId="11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left" wrapText="1"/>
    </xf>
    <xf numFmtId="0" fontId="2" fillId="0" borderId="4" xfId="1" applyFont="1" applyBorder="1" applyAlignment="1">
      <alignment horizontal="left" wrapText="1"/>
    </xf>
    <xf numFmtId="0" fontId="11" fillId="0" borderId="4" xfId="1" applyFont="1" applyBorder="1" applyAlignment="1">
      <alignment horizontal="left" wrapText="1"/>
    </xf>
    <xf numFmtId="3" fontId="3" fillId="2" borderId="1" xfId="1" applyNumberFormat="1" applyFont="1" applyFill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0" borderId="0" xfId="1" applyFill="1"/>
    <xf numFmtId="0" fontId="3" fillId="5" borderId="1" xfId="1" applyFont="1" applyFill="1" applyBorder="1" applyAlignment="1">
      <alignment horizontal="center" wrapText="1"/>
    </xf>
    <xf numFmtId="0" fontId="2" fillId="5" borderId="1" xfId="1" applyFont="1" applyFill="1" applyBorder="1" applyAlignment="1">
      <alignment horizontal="center" wrapText="1"/>
    </xf>
    <xf numFmtId="0" fontId="2" fillId="5" borderId="1" xfId="1" applyFont="1" applyFill="1" applyBorder="1" applyAlignment="1">
      <alignment horizontal="left" wrapText="1"/>
    </xf>
    <xf numFmtId="3" fontId="2" fillId="5" borderId="1" xfId="1" applyNumberFormat="1" applyFont="1" applyFill="1" applyBorder="1" applyAlignment="1">
      <alignment wrapText="1"/>
    </xf>
    <xf numFmtId="0" fontId="2" fillId="0" borderId="6" xfId="1" applyFont="1" applyBorder="1" applyAlignment="1">
      <alignment wrapText="1"/>
    </xf>
    <xf numFmtId="3" fontId="3" fillId="2" borderId="7" xfId="1" applyNumberFormat="1" applyFont="1" applyFill="1" applyBorder="1" applyAlignment="1">
      <alignment wrapText="1"/>
    </xf>
    <xf numFmtId="0" fontId="2" fillId="6" borderId="1" xfId="1" applyFont="1" applyFill="1" applyBorder="1" applyAlignment="1">
      <alignment wrapText="1"/>
    </xf>
    <xf numFmtId="0" fontId="10" fillId="0" borderId="1" xfId="1" applyFont="1" applyBorder="1" applyAlignment="1">
      <alignment horizontal="center" wrapText="1"/>
    </xf>
    <xf numFmtId="0" fontId="2" fillId="0" borderId="1" xfId="1" applyFont="1" applyFill="1" applyBorder="1" applyAlignment="1">
      <alignment wrapText="1"/>
    </xf>
    <xf numFmtId="0" fontId="3" fillId="0" borderId="7" xfId="1" applyFont="1" applyBorder="1" applyAlignment="1">
      <alignment horizontal="center"/>
    </xf>
    <xf numFmtId="0" fontId="10" fillId="0" borderId="7" xfId="1" applyFont="1" applyBorder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10" fillId="0" borderId="15" xfId="1" applyFont="1" applyBorder="1" applyAlignment="1">
      <alignment horizontal="left" wrapText="1"/>
    </xf>
    <xf numFmtId="3" fontId="2" fillId="0" borderId="16" xfId="1" applyNumberFormat="1" applyFont="1" applyBorder="1" applyAlignment="1">
      <alignment wrapText="1"/>
    </xf>
    <xf numFmtId="0" fontId="2" fillId="0" borderId="16" xfId="1" applyFont="1" applyBorder="1" applyAlignment="1">
      <alignment wrapText="1"/>
    </xf>
    <xf numFmtId="0" fontId="2" fillId="0" borderId="7" xfId="1" applyFont="1" applyBorder="1" applyAlignment="1">
      <alignment wrapText="1"/>
    </xf>
    <xf numFmtId="3" fontId="3" fillId="6" borderId="17" xfId="1" applyNumberFormat="1" applyFont="1" applyFill="1" applyBorder="1" applyAlignment="1">
      <alignment wrapText="1"/>
    </xf>
    <xf numFmtId="0" fontId="2" fillId="6" borderId="17" xfId="1" applyFont="1" applyFill="1" applyBorder="1" applyAlignment="1">
      <alignment wrapText="1"/>
    </xf>
    <xf numFmtId="0" fontId="10" fillId="0" borderId="1" xfId="1" applyFont="1" applyBorder="1" applyAlignment="1">
      <alignment wrapText="1"/>
    </xf>
    <xf numFmtId="3" fontId="10" fillId="0" borderId="4" xfId="1" applyNumberFormat="1" applyFont="1" applyBorder="1" applyAlignment="1">
      <alignment wrapText="1"/>
    </xf>
    <xf numFmtId="0" fontId="2" fillId="5" borderId="1" xfId="1" applyFont="1" applyFill="1" applyBorder="1" applyAlignment="1">
      <alignment wrapText="1"/>
    </xf>
    <xf numFmtId="0" fontId="2" fillId="2" borderId="7" xfId="1" applyFont="1" applyFill="1" applyBorder="1" applyAlignment="1">
      <alignment wrapText="1"/>
    </xf>
    <xf numFmtId="0" fontId="3" fillId="0" borderId="1" xfId="1" applyFont="1" applyFill="1" applyBorder="1" applyAlignment="1">
      <alignment horizontal="center" wrapText="1"/>
    </xf>
    <xf numFmtId="0" fontId="2" fillId="0" borderId="14" xfId="1" applyFont="1" applyFill="1" applyBorder="1" applyAlignment="1">
      <alignment horizontal="left" wrapText="1"/>
    </xf>
    <xf numFmtId="3" fontId="2" fillId="0" borderId="1" xfId="1" applyNumberFormat="1" applyFont="1" applyFill="1" applyBorder="1" applyAlignment="1">
      <alignment wrapText="1"/>
    </xf>
    <xf numFmtId="3" fontId="10" fillId="0" borderId="1" xfId="1" applyNumberFormat="1" applyFont="1" applyBorder="1" applyAlignment="1">
      <alignment wrapText="1"/>
    </xf>
    <xf numFmtId="0" fontId="3" fillId="0" borderId="8" xfId="1" applyFont="1" applyBorder="1" applyAlignment="1">
      <alignment horizontal="center"/>
    </xf>
    <xf numFmtId="0" fontId="11" fillId="0" borderId="8" xfId="1" applyFont="1" applyBorder="1" applyAlignment="1">
      <alignment horizontal="center" wrapText="1"/>
    </xf>
    <xf numFmtId="0" fontId="2" fillId="0" borderId="1" xfId="6" applyFont="1" applyBorder="1" applyAlignment="1">
      <alignment wrapText="1"/>
    </xf>
    <xf numFmtId="3" fontId="10" fillId="0" borderId="8" xfId="1" applyNumberFormat="1" applyFont="1" applyBorder="1" applyAlignment="1">
      <alignment wrapText="1"/>
    </xf>
    <xf numFmtId="3" fontId="2" fillId="0" borderId="8" xfId="1" applyNumberFormat="1" applyFont="1" applyBorder="1" applyAlignment="1">
      <alignment wrapText="1"/>
    </xf>
    <xf numFmtId="0" fontId="2" fillId="0" borderId="8" xfId="1" applyFont="1" applyBorder="1" applyAlignment="1">
      <alignment wrapText="1"/>
    </xf>
    <xf numFmtId="3" fontId="2" fillId="0" borderId="8" xfId="1" applyNumberFormat="1" applyFont="1" applyBorder="1" applyAlignment="1">
      <alignment horizontal="right" wrapText="1"/>
    </xf>
    <xf numFmtId="0" fontId="2" fillId="0" borderId="0" xfId="1" applyBorder="1"/>
    <xf numFmtId="3" fontId="3" fillId="6" borderId="21" xfId="1" applyNumberFormat="1" applyFont="1" applyFill="1" applyBorder="1" applyAlignment="1">
      <alignment wrapText="1"/>
    </xf>
    <xf numFmtId="0" fontId="10" fillId="0" borderId="8" xfId="1" applyFont="1" applyBorder="1" applyAlignment="1">
      <alignment horizontal="left" wrapText="1"/>
    </xf>
    <xf numFmtId="3" fontId="3" fillId="6" borderId="24" xfId="1" applyNumberFormat="1" applyFont="1" applyFill="1" applyBorder="1" applyAlignment="1">
      <alignment wrapText="1"/>
    </xf>
    <xf numFmtId="0" fontId="2" fillId="0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left" wrapText="1"/>
    </xf>
    <xf numFmtId="3" fontId="2" fillId="0" borderId="25" xfId="1" applyNumberFormat="1" applyFont="1" applyFill="1" applyBorder="1" applyAlignment="1">
      <alignment wrapText="1"/>
    </xf>
    <xf numFmtId="0" fontId="2" fillId="0" borderId="8" xfId="1" applyFill="1" applyBorder="1" applyAlignment="1">
      <alignment wrapText="1"/>
    </xf>
    <xf numFmtId="3" fontId="3" fillId="6" borderId="1" xfId="1" applyNumberFormat="1" applyFont="1" applyFill="1" applyBorder="1" applyAlignment="1">
      <alignment wrapText="1"/>
    </xf>
    <xf numFmtId="0" fontId="2" fillId="2" borderId="9" xfId="1" applyFill="1" applyBorder="1" applyAlignment="1">
      <alignment wrapText="1"/>
    </xf>
    <xf numFmtId="0" fontId="3" fillId="0" borderId="8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 wrapText="1"/>
    </xf>
    <xf numFmtId="0" fontId="2" fillId="0" borderId="8" xfId="1" applyFont="1" applyFill="1" applyBorder="1" applyAlignment="1">
      <alignment horizontal="left" wrapText="1"/>
    </xf>
    <xf numFmtId="3" fontId="2" fillId="0" borderId="8" xfId="1" applyNumberFormat="1" applyFont="1" applyFill="1" applyBorder="1" applyAlignment="1">
      <alignment wrapText="1"/>
    </xf>
    <xf numFmtId="3" fontId="2" fillId="0" borderId="8" xfId="1" applyNumberFormat="1" applyFill="1" applyBorder="1" applyAlignment="1">
      <alignment wrapText="1"/>
    </xf>
    <xf numFmtId="3" fontId="3" fillId="2" borderId="9" xfId="1" applyNumberFormat="1" applyFont="1" applyFill="1" applyBorder="1" applyAlignment="1">
      <alignment wrapText="1"/>
    </xf>
    <xf numFmtId="0" fontId="10" fillId="0" borderId="4" xfId="1" applyFont="1" applyBorder="1" applyAlignment="1">
      <alignment horizontal="left" wrapText="1"/>
    </xf>
    <xf numFmtId="3" fontId="3" fillId="3" borderId="1" xfId="1" applyNumberFormat="1" applyFont="1" applyFill="1" applyBorder="1" applyAlignment="1">
      <alignment wrapText="1"/>
    </xf>
    <xf numFmtId="3" fontId="2" fillId="0" borderId="0" xfId="1" applyNumberFormat="1"/>
    <xf numFmtId="0" fontId="3" fillId="2" borderId="1" xfId="1" applyFont="1" applyFill="1" applyBorder="1" applyAlignment="1">
      <alignment horizontal="center" wrapText="1"/>
    </xf>
    <xf numFmtId="0" fontId="3" fillId="0" borderId="0" xfId="1" applyFont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 wrapText="1"/>
    </xf>
    <xf numFmtId="0" fontId="3" fillId="2" borderId="13" xfId="1" applyFont="1" applyFill="1" applyBorder="1" applyAlignment="1">
      <alignment horizontal="center" wrapText="1"/>
    </xf>
    <xf numFmtId="0" fontId="3" fillId="2" borderId="14" xfId="1" applyFont="1" applyFill="1" applyBorder="1" applyAlignment="1">
      <alignment horizontal="center" wrapText="1"/>
    </xf>
    <xf numFmtId="0" fontId="3" fillId="6" borderId="1" xfId="1" applyFont="1" applyFill="1" applyBorder="1" applyAlignment="1">
      <alignment horizontal="center" wrapText="1"/>
    </xf>
    <xf numFmtId="0" fontId="3" fillId="6" borderId="2" xfId="1" applyFont="1" applyFill="1" applyBorder="1" applyAlignment="1">
      <alignment horizontal="center" wrapText="1"/>
    </xf>
    <xf numFmtId="0" fontId="3" fillId="6" borderId="3" xfId="1" applyFont="1" applyFill="1" applyBorder="1" applyAlignment="1">
      <alignment horizontal="center" wrapText="1"/>
    </xf>
    <xf numFmtId="0" fontId="3" fillId="6" borderId="4" xfId="1" applyFont="1" applyFill="1" applyBorder="1" applyAlignment="1">
      <alignment horizontal="center" wrapText="1"/>
    </xf>
    <xf numFmtId="164" fontId="3" fillId="3" borderId="2" xfId="15" applyNumberFormat="1" applyFont="1" applyFill="1" applyBorder="1" applyAlignment="1" applyProtection="1">
      <alignment horizontal="center" wrapText="1"/>
    </xf>
    <xf numFmtId="164" fontId="3" fillId="3" borderId="3" xfId="15" applyNumberFormat="1" applyFont="1" applyFill="1" applyBorder="1" applyAlignment="1" applyProtection="1">
      <alignment horizontal="center" wrapText="1"/>
    </xf>
    <xf numFmtId="164" fontId="3" fillId="3" borderId="4" xfId="15" applyNumberFormat="1" applyFont="1" applyFill="1" applyBorder="1" applyAlignment="1" applyProtection="1">
      <alignment horizontal="center" wrapText="1"/>
    </xf>
    <xf numFmtId="0" fontId="3" fillId="6" borderId="18" xfId="1" applyFont="1" applyFill="1" applyBorder="1" applyAlignment="1">
      <alignment horizontal="center" wrapText="1"/>
    </xf>
    <xf numFmtId="0" fontId="3" fillId="6" borderId="19" xfId="1" applyFont="1" applyFill="1" applyBorder="1" applyAlignment="1">
      <alignment horizontal="center" wrapText="1"/>
    </xf>
    <xf numFmtId="0" fontId="3" fillId="6" borderId="20" xfId="1" applyFont="1" applyFill="1" applyBorder="1" applyAlignment="1">
      <alignment horizontal="center" wrapText="1"/>
    </xf>
    <xf numFmtId="0" fontId="3" fillId="6" borderId="22" xfId="1" applyFont="1" applyFill="1" applyBorder="1" applyAlignment="1">
      <alignment horizontal="center" wrapText="1"/>
    </xf>
    <xf numFmtId="0" fontId="3" fillId="6" borderId="23" xfId="1" applyFont="1" applyFill="1" applyBorder="1" applyAlignment="1">
      <alignment horizontal="center" wrapText="1"/>
    </xf>
    <xf numFmtId="0" fontId="3" fillId="2" borderId="26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</cellXfs>
  <cellStyles count="16">
    <cellStyle name="Excel Built-in Normal" xfId="4"/>
    <cellStyle name="Normalny" xfId="0" builtinId="0"/>
    <cellStyle name="Normalny 2" xfId="5"/>
    <cellStyle name="Normalny 2 2" xfId="6"/>
    <cellStyle name="Normalny 2 2 2" xfId="1"/>
    <cellStyle name="Normalny 2 3" xfId="3"/>
    <cellStyle name="Normalny 3" xfId="7"/>
    <cellStyle name="Normalny 4" xfId="8"/>
    <cellStyle name="Normalny 5" xfId="9"/>
    <cellStyle name="Normalny 6" xfId="10"/>
    <cellStyle name="Walutowy 2" xfId="11"/>
    <cellStyle name="Walutowy 3" xfId="12"/>
    <cellStyle name="Walutowy 3 2" xfId="13"/>
    <cellStyle name="Walutowy 3 2 2" xfId="2"/>
    <cellStyle name="Walutowy 3 2 2 2" xfId="15"/>
    <cellStyle name="Walutowy 3 3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59"/>
  <sheetViews>
    <sheetView tabSelected="1" workbookViewId="0">
      <pane ySplit="5" topLeftCell="A6" activePane="bottomLeft" state="frozen"/>
      <selection pane="bottomLeft" activeCell="D3" sqref="D3"/>
    </sheetView>
  </sheetViews>
  <sheetFormatPr defaultColWidth="8.75" defaultRowHeight="12.75" customHeight="1"/>
  <cols>
    <col min="1" max="1" width="6.75" style="1" customWidth="1"/>
    <col min="2" max="2" width="8" style="1" customWidth="1"/>
    <col min="3" max="3" width="8.25" style="1" customWidth="1"/>
    <col min="4" max="4" width="56.875" style="1" customWidth="1"/>
    <col min="5" max="5" width="10" style="1" customWidth="1"/>
    <col min="6" max="6" width="11.375" style="1" customWidth="1"/>
    <col min="7" max="7" width="11" style="1" customWidth="1"/>
    <col min="8" max="8" width="12.125" style="1" customWidth="1"/>
    <col min="9" max="9" width="11.125" style="1" customWidth="1"/>
    <col min="10" max="10" width="10.25" style="1" customWidth="1"/>
    <col min="11" max="16384" width="8.75" style="1"/>
  </cols>
  <sheetData>
    <row r="1" spans="1:10" ht="10.5" customHeight="1"/>
    <row r="2" spans="1:10" ht="12.75" customHeight="1">
      <c r="A2" s="85" t="s">
        <v>94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13.5" customHeight="1" thickBot="1"/>
    <row r="4" spans="1:10" ht="13.5" customHeight="1" thickBot="1">
      <c r="A4" s="86" t="s">
        <v>0</v>
      </c>
      <c r="B4" s="87" t="s">
        <v>1</v>
      </c>
      <c r="C4" s="87" t="s">
        <v>13</v>
      </c>
      <c r="D4" s="87" t="s">
        <v>2</v>
      </c>
      <c r="E4" s="87" t="s">
        <v>14</v>
      </c>
      <c r="F4" s="3" t="s">
        <v>3</v>
      </c>
      <c r="G4" s="4"/>
      <c r="H4" s="4"/>
      <c r="I4" s="4"/>
      <c r="J4" s="5"/>
    </row>
    <row r="5" spans="1:10" ht="86.25" customHeight="1" thickBot="1">
      <c r="A5" s="86"/>
      <c r="B5" s="87"/>
      <c r="C5" s="87"/>
      <c r="D5" s="87"/>
      <c r="E5" s="87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</row>
    <row r="6" spans="1:10" s="8" customFormat="1" ht="12.75" customHeight="1" thickBot="1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20</v>
      </c>
    </row>
    <row r="7" spans="1:10" ht="57.75" customHeight="1" thickBot="1">
      <c r="A7" s="9" t="s">
        <v>4</v>
      </c>
      <c r="B7" s="10">
        <v>150</v>
      </c>
      <c r="C7" s="10">
        <v>15011</v>
      </c>
      <c r="D7" s="11" t="s">
        <v>21</v>
      </c>
      <c r="E7" s="12">
        <v>102465</v>
      </c>
      <c r="F7" s="12">
        <v>102465</v>
      </c>
      <c r="G7" s="12"/>
      <c r="H7" s="13"/>
      <c r="I7" s="13"/>
      <c r="J7" s="13"/>
    </row>
    <row r="8" spans="1:10" s="16" customFormat="1" ht="24" customHeight="1" thickBot="1">
      <c r="A8" s="88" t="s">
        <v>22</v>
      </c>
      <c r="B8" s="89"/>
      <c r="C8" s="89"/>
      <c r="D8" s="90"/>
      <c r="E8" s="14">
        <f>E7</f>
        <v>102465</v>
      </c>
      <c r="F8" s="14">
        <f>F7</f>
        <v>102465</v>
      </c>
      <c r="G8" s="14"/>
      <c r="H8" s="15"/>
      <c r="I8" s="15"/>
      <c r="J8" s="15"/>
    </row>
    <row r="9" spans="1:10" ht="33" customHeight="1" thickBot="1">
      <c r="A9" s="17" t="s">
        <v>5</v>
      </c>
      <c r="B9" s="18">
        <v>600</v>
      </c>
      <c r="C9" s="18">
        <v>60014</v>
      </c>
      <c r="D9" s="19" t="s">
        <v>23</v>
      </c>
      <c r="E9" s="20">
        <v>150000</v>
      </c>
      <c r="F9" s="21">
        <v>150000</v>
      </c>
      <c r="G9" s="20"/>
      <c r="H9" s="19"/>
      <c r="I9" s="22"/>
      <c r="J9" s="19"/>
    </row>
    <row r="10" spans="1:10" ht="20.25" customHeight="1" thickBot="1">
      <c r="A10" s="17" t="s">
        <v>6</v>
      </c>
      <c r="B10" s="18">
        <v>600</v>
      </c>
      <c r="C10" s="18">
        <v>60014</v>
      </c>
      <c r="D10" s="19" t="s">
        <v>24</v>
      </c>
      <c r="E10" s="20">
        <v>100000</v>
      </c>
      <c r="F10" s="21">
        <v>100000</v>
      </c>
      <c r="G10" s="20"/>
      <c r="H10" s="19"/>
      <c r="I10" s="19"/>
      <c r="J10" s="19"/>
    </row>
    <row r="11" spans="1:10" ht="22.5" customHeight="1" thickBot="1">
      <c r="A11" s="17" t="s">
        <v>7</v>
      </c>
      <c r="B11" s="18">
        <v>600</v>
      </c>
      <c r="C11" s="18">
        <v>60014</v>
      </c>
      <c r="D11" s="23" t="s">
        <v>25</v>
      </c>
      <c r="E11" s="20">
        <v>200000</v>
      </c>
      <c r="F11" s="21">
        <v>200000</v>
      </c>
      <c r="G11" s="20"/>
      <c r="H11" s="20"/>
      <c r="I11" s="19"/>
      <c r="J11" s="19"/>
    </row>
    <row r="12" spans="1:10" ht="33" customHeight="1" thickBot="1">
      <c r="A12" s="17" t="s">
        <v>8</v>
      </c>
      <c r="B12" s="18">
        <v>600</v>
      </c>
      <c r="C12" s="18">
        <v>60014</v>
      </c>
      <c r="D12" s="23" t="s">
        <v>26</v>
      </c>
      <c r="E12" s="20">
        <v>267500</v>
      </c>
      <c r="F12" s="21">
        <v>48100</v>
      </c>
      <c r="G12" s="20">
        <v>89400</v>
      </c>
      <c r="H12" s="19"/>
      <c r="I12" s="22" t="s">
        <v>95</v>
      </c>
      <c r="J12" s="19"/>
    </row>
    <row r="13" spans="1:10" ht="45" customHeight="1" thickBot="1">
      <c r="A13" s="17" t="s">
        <v>9</v>
      </c>
      <c r="B13" s="18">
        <v>600</v>
      </c>
      <c r="C13" s="18">
        <v>60014</v>
      </c>
      <c r="D13" s="23" t="s">
        <v>27</v>
      </c>
      <c r="E13" s="20">
        <f>SUM(F13:G13)</f>
        <v>137500</v>
      </c>
      <c r="F13" s="21">
        <v>48100</v>
      </c>
      <c r="G13" s="20">
        <v>89400</v>
      </c>
      <c r="H13" s="19"/>
      <c r="I13" s="24"/>
      <c r="J13" s="19"/>
    </row>
    <row r="14" spans="1:10" ht="45.75" customHeight="1" thickBot="1">
      <c r="A14" s="17" t="s">
        <v>10</v>
      </c>
      <c r="B14" s="18">
        <v>600</v>
      </c>
      <c r="C14" s="18">
        <v>60014</v>
      </c>
      <c r="D14" s="23" t="s">
        <v>28</v>
      </c>
      <c r="E14" s="20">
        <v>808885</v>
      </c>
      <c r="F14" s="21">
        <v>808885</v>
      </c>
      <c r="G14" s="20"/>
      <c r="H14" s="19"/>
      <c r="I14" s="24"/>
      <c r="J14" s="19"/>
    </row>
    <row r="15" spans="1:10" ht="30" customHeight="1" thickBot="1">
      <c r="A15" s="17" t="s">
        <v>11</v>
      </c>
      <c r="B15" s="18">
        <v>600</v>
      </c>
      <c r="C15" s="18">
        <v>60014</v>
      </c>
      <c r="D15" s="23" t="s">
        <v>29</v>
      </c>
      <c r="E15" s="20">
        <v>100000</v>
      </c>
      <c r="F15" s="21">
        <v>100000</v>
      </c>
      <c r="G15" s="20"/>
      <c r="H15" s="19"/>
      <c r="I15" s="19"/>
      <c r="J15" s="19"/>
    </row>
    <row r="16" spans="1:10" ht="33" customHeight="1" thickBot="1">
      <c r="A16" s="17" t="s">
        <v>12</v>
      </c>
      <c r="B16" s="18">
        <v>600</v>
      </c>
      <c r="C16" s="18">
        <v>60014</v>
      </c>
      <c r="D16" s="25" t="s">
        <v>30</v>
      </c>
      <c r="E16" s="20">
        <v>90606</v>
      </c>
      <c r="F16" s="21">
        <v>90606</v>
      </c>
      <c r="G16" s="20"/>
      <c r="H16" s="19"/>
      <c r="I16" s="19"/>
      <c r="J16" s="19"/>
    </row>
    <row r="17" spans="1:10" ht="33" customHeight="1" thickBot="1">
      <c r="A17" s="17" t="s">
        <v>20</v>
      </c>
      <c r="B17" s="18">
        <v>600</v>
      </c>
      <c r="C17" s="18">
        <v>60014</v>
      </c>
      <c r="D17" s="25" t="s">
        <v>31</v>
      </c>
      <c r="E17" s="20">
        <v>100000</v>
      </c>
      <c r="F17" s="21">
        <v>100000</v>
      </c>
      <c r="G17" s="20"/>
      <c r="H17" s="19"/>
      <c r="I17" s="19"/>
      <c r="J17" s="19"/>
    </row>
    <row r="18" spans="1:10" ht="33" customHeight="1" thickBot="1">
      <c r="A18" s="17" t="s">
        <v>32</v>
      </c>
      <c r="B18" s="18">
        <v>600</v>
      </c>
      <c r="C18" s="18">
        <v>60014</v>
      </c>
      <c r="D18" s="25" t="s">
        <v>33</v>
      </c>
      <c r="E18" s="20">
        <v>150000</v>
      </c>
      <c r="F18" s="21">
        <v>150000</v>
      </c>
      <c r="G18" s="20"/>
      <c r="H18" s="19"/>
      <c r="I18" s="19"/>
      <c r="J18" s="19"/>
    </row>
    <row r="19" spans="1:10" ht="45.75" customHeight="1" thickBot="1">
      <c r="A19" s="17" t="s">
        <v>34</v>
      </c>
      <c r="B19" s="18">
        <v>600</v>
      </c>
      <c r="C19" s="18">
        <v>60014</v>
      </c>
      <c r="D19" s="26" t="s">
        <v>35</v>
      </c>
      <c r="E19" s="20">
        <v>1000000</v>
      </c>
      <c r="F19" s="21">
        <v>500000</v>
      </c>
      <c r="G19" s="20"/>
      <c r="H19" s="19"/>
      <c r="I19" s="22" t="s">
        <v>36</v>
      </c>
      <c r="J19" s="19"/>
    </row>
    <row r="20" spans="1:10" ht="47.25" customHeight="1" thickBot="1">
      <c r="A20" s="17" t="s">
        <v>37</v>
      </c>
      <c r="B20" s="18">
        <v>600</v>
      </c>
      <c r="C20" s="18">
        <v>60014</v>
      </c>
      <c r="D20" s="27" t="s">
        <v>38</v>
      </c>
      <c r="E20" s="20">
        <v>500000</v>
      </c>
      <c r="F20" s="21">
        <v>500000</v>
      </c>
      <c r="G20" s="20"/>
      <c r="H20" s="19"/>
      <c r="I20" s="22"/>
      <c r="J20" s="19"/>
    </row>
    <row r="21" spans="1:10" ht="31.5" customHeight="1" thickBot="1">
      <c r="A21" s="17" t="s">
        <v>39</v>
      </c>
      <c r="B21" s="18">
        <v>600</v>
      </c>
      <c r="C21" s="18">
        <v>60014</v>
      </c>
      <c r="D21" s="28" t="s">
        <v>40</v>
      </c>
      <c r="E21" s="20">
        <v>2360430</v>
      </c>
      <c r="F21" s="21">
        <v>1180215</v>
      </c>
      <c r="G21" s="20"/>
      <c r="H21" s="19"/>
      <c r="I21" s="22" t="s">
        <v>41</v>
      </c>
      <c r="J21" s="19"/>
    </row>
    <row r="22" spans="1:10" ht="44.25" customHeight="1" thickBot="1">
      <c r="A22" s="17" t="s">
        <v>42</v>
      </c>
      <c r="B22" s="18">
        <v>600</v>
      </c>
      <c r="C22" s="18">
        <v>60014</v>
      </c>
      <c r="D22" s="26" t="s">
        <v>43</v>
      </c>
      <c r="E22" s="20">
        <f>SUM(F22:G22)</f>
        <v>65000</v>
      </c>
      <c r="F22" s="21">
        <v>22730</v>
      </c>
      <c r="G22" s="20">
        <v>42270</v>
      </c>
      <c r="H22" s="19"/>
      <c r="I22" s="22"/>
      <c r="J22" s="19"/>
    </row>
    <row r="23" spans="1:10" ht="30.75" customHeight="1" thickBot="1">
      <c r="A23" s="17" t="s">
        <v>44</v>
      </c>
      <c r="B23" s="18">
        <v>600</v>
      </c>
      <c r="C23" s="18">
        <v>60014</v>
      </c>
      <c r="D23" s="25" t="s">
        <v>45</v>
      </c>
      <c r="E23" s="20">
        <v>150000</v>
      </c>
      <c r="F23" s="21">
        <v>150000</v>
      </c>
      <c r="G23" s="20"/>
      <c r="H23" s="19"/>
      <c r="I23" s="19"/>
      <c r="J23" s="19"/>
    </row>
    <row r="24" spans="1:10" ht="33" customHeight="1" thickBot="1">
      <c r="A24" s="17" t="s">
        <v>46</v>
      </c>
      <c r="B24" s="18">
        <v>600</v>
      </c>
      <c r="C24" s="18">
        <v>60014</v>
      </c>
      <c r="D24" s="25" t="s">
        <v>47</v>
      </c>
      <c r="E24" s="20">
        <v>235000</v>
      </c>
      <c r="F24" s="21">
        <v>175000</v>
      </c>
      <c r="G24" s="20"/>
      <c r="H24" s="19"/>
      <c r="I24" s="22" t="s">
        <v>97</v>
      </c>
      <c r="J24" s="19"/>
    </row>
    <row r="25" spans="1:10" ht="31.5" customHeight="1" thickBot="1">
      <c r="A25" s="17" t="s">
        <v>48</v>
      </c>
      <c r="B25" s="18">
        <v>600</v>
      </c>
      <c r="C25" s="18">
        <v>60014</v>
      </c>
      <c r="D25" s="25" t="s">
        <v>49</v>
      </c>
      <c r="E25" s="20">
        <v>100000</v>
      </c>
      <c r="F25" s="21">
        <v>100000</v>
      </c>
      <c r="G25" s="20"/>
      <c r="H25" s="19"/>
      <c r="I25" s="19"/>
      <c r="J25" s="19"/>
    </row>
    <row r="26" spans="1:10" ht="95.25" customHeight="1" thickBot="1">
      <c r="A26" s="17" t="s">
        <v>50</v>
      </c>
      <c r="B26" s="18">
        <v>600</v>
      </c>
      <c r="C26" s="18">
        <v>60014</v>
      </c>
      <c r="D26" s="28" t="s">
        <v>51</v>
      </c>
      <c r="E26" s="20">
        <v>371644</v>
      </c>
      <c r="F26" s="20">
        <v>371644</v>
      </c>
      <c r="G26" s="20"/>
      <c r="H26" s="19"/>
      <c r="I26" s="19"/>
      <c r="J26" s="19"/>
    </row>
    <row r="27" spans="1:10" s="31" customFormat="1" ht="24" customHeight="1" thickBot="1">
      <c r="A27" s="84" t="s">
        <v>52</v>
      </c>
      <c r="B27" s="84"/>
      <c r="C27" s="84"/>
      <c r="D27" s="84"/>
      <c r="E27" s="29">
        <f>SUM(E9:E26)</f>
        <v>6886565</v>
      </c>
      <c r="F27" s="29">
        <f>SUM(F9:F26)</f>
        <v>4795280</v>
      </c>
      <c r="G27" s="29">
        <f>SUM(G9:G26)</f>
        <v>221070</v>
      </c>
      <c r="H27" s="29"/>
      <c r="I27" s="29">
        <v>1870215</v>
      </c>
      <c r="J27" s="30"/>
    </row>
    <row r="28" spans="1:10" ht="20.25" customHeight="1" thickBot="1">
      <c r="A28" s="32" t="s">
        <v>53</v>
      </c>
      <c r="B28" s="33">
        <v>710</v>
      </c>
      <c r="C28" s="33">
        <v>71012</v>
      </c>
      <c r="D28" s="34" t="s">
        <v>54</v>
      </c>
      <c r="E28" s="35">
        <v>25000</v>
      </c>
      <c r="F28" s="35">
        <v>25000</v>
      </c>
      <c r="G28" s="35"/>
      <c r="H28" s="35"/>
      <c r="I28" s="24"/>
      <c r="J28" s="36"/>
    </row>
    <row r="29" spans="1:10" ht="24" customHeight="1" thickBot="1">
      <c r="A29" s="91" t="s">
        <v>55</v>
      </c>
      <c r="B29" s="92"/>
      <c r="C29" s="92"/>
      <c r="D29" s="93"/>
      <c r="E29" s="37">
        <f>SUM(E28:E28)</f>
        <v>25000</v>
      </c>
      <c r="F29" s="37">
        <f>SUM(F28:F28)</f>
        <v>25000</v>
      </c>
      <c r="G29" s="37"/>
      <c r="H29" s="37"/>
      <c r="I29" s="37"/>
      <c r="J29" s="38"/>
    </row>
    <row r="30" spans="1:10" ht="33" customHeight="1" thickBot="1">
      <c r="A30" s="17" t="s">
        <v>56</v>
      </c>
      <c r="B30" s="39">
        <v>750</v>
      </c>
      <c r="C30" s="18">
        <v>75020</v>
      </c>
      <c r="D30" s="23" t="s">
        <v>57</v>
      </c>
      <c r="E30" s="20">
        <v>65000</v>
      </c>
      <c r="F30" s="20">
        <v>65000</v>
      </c>
      <c r="G30" s="20"/>
      <c r="H30" s="19"/>
      <c r="I30" s="19"/>
      <c r="J30" s="40"/>
    </row>
    <row r="31" spans="1:10" ht="31.5" customHeight="1" thickBot="1">
      <c r="A31" s="41" t="s">
        <v>58</v>
      </c>
      <c r="B31" s="42">
        <v>750</v>
      </c>
      <c r="C31" s="43">
        <v>75020</v>
      </c>
      <c r="D31" s="44" t="s">
        <v>59</v>
      </c>
      <c r="E31" s="45">
        <f>SUM(F31:G31)</f>
        <v>500000</v>
      </c>
      <c r="F31" s="45">
        <v>174800</v>
      </c>
      <c r="G31" s="45">
        <v>325200</v>
      </c>
      <c r="H31" s="46"/>
      <c r="I31" s="46"/>
      <c r="J31" s="47"/>
    </row>
    <row r="32" spans="1:10" s="31" customFormat="1" ht="24" customHeight="1" thickBot="1">
      <c r="A32" s="94" t="s">
        <v>60</v>
      </c>
      <c r="B32" s="94"/>
      <c r="C32" s="94"/>
      <c r="D32" s="95"/>
      <c r="E32" s="48">
        <f>SUM(E30:E31)</f>
        <v>565000</v>
      </c>
      <c r="F32" s="48">
        <f t="shared" ref="F32:G32" si="0">SUM(F30:F31)</f>
        <v>239800</v>
      </c>
      <c r="G32" s="48">
        <f t="shared" si="0"/>
        <v>325200</v>
      </c>
      <c r="H32" s="49"/>
      <c r="I32" s="49"/>
      <c r="J32" s="30"/>
    </row>
    <row r="33" spans="1:50" ht="57" customHeight="1" thickBot="1">
      <c r="A33" s="17" t="s">
        <v>61</v>
      </c>
      <c r="B33" s="39">
        <v>750</v>
      </c>
      <c r="C33" s="39">
        <v>75095</v>
      </c>
      <c r="D33" s="50" t="s">
        <v>62</v>
      </c>
      <c r="E33" s="51">
        <v>18382</v>
      </c>
      <c r="F33" s="20">
        <v>18382</v>
      </c>
      <c r="G33" s="20"/>
      <c r="H33" s="19"/>
      <c r="I33" s="19"/>
      <c r="J33" s="19"/>
    </row>
    <row r="34" spans="1:50" s="31" customFormat="1" ht="24" customHeight="1" thickBot="1">
      <c r="A34" s="84" t="s">
        <v>63</v>
      </c>
      <c r="B34" s="84"/>
      <c r="C34" s="84"/>
      <c r="D34" s="84"/>
      <c r="E34" s="29">
        <f>SUM(E33)</f>
        <v>18382</v>
      </c>
      <c r="F34" s="29">
        <f>SUM(F33)</f>
        <v>18382</v>
      </c>
      <c r="G34" s="29"/>
      <c r="H34" s="30"/>
      <c r="I34" s="30"/>
      <c r="J34" s="30"/>
    </row>
    <row r="35" spans="1:50" ht="20.25" customHeight="1" thickBot="1">
      <c r="A35" s="17" t="s">
        <v>64</v>
      </c>
      <c r="B35" s="39">
        <v>754</v>
      </c>
      <c r="C35" s="39">
        <v>75404</v>
      </c>
      <c r="D35" s="23" t="s">
        <v>65</v>
      </c>
      <c r="E35" s="20">
        <v>33000</v>
      </c>
      <c r="F35" s="20">
        <v>33000</v>
      </c>
      <c r="G35" s="20"/>
      <c r="H35" s="19"/>
      <c r="I35" s="19"/>
      <c r="J35" s="52"/>
    </row>
    <row r="36" spans="1:50" s="31" customFormat="1" ht="24" customHeight="1" thickBot="1">
      <c r="A36" s="84" t="s">
        <v>66</v>
      </c>
      <c r="B36" s="84"/>
      <c r="C36" s="84"/>
      <c r="D36" s="84"/>
      <c r="E36" s="29">
        <f>E35</f>
        <v>33000</v>
      </c>
      <c r="F36" s="29">
        <f t="shared" ref="F36:F40" si="1">F35</f>
        <v>33000</v>
      </c>
      <c r="G36" s="29"/>
      <c r="H36" s="30"/>
      <c r="I36" s="30"/>
      <c r="J36" s="30"/>
    </row>
    <row r="37" spans="1:50" ht="20.25" customHeight="1" thickBot="1">
      <c r="A37" s="17" t="s">
        <v>67</v>
      </c>
      <c r="B37" s="39">
        <v>754</v>
      </c>
      <c r="C37" s="39">
        <v>75411</v>
      </c>
      <c r="D37" s="23" t="s">
        <v>100</v>
      </c>
      <c r="E37" s="20">
        <v>15000</v>
      </c>
      <c r="F37" s="20"/>
      <c r="G37" s="20"/>
      <c r="H37" s="19"/>
      <c r="I37" s="22" t="s">
        <v>101</v>
      </c>
      <c r="J37" s="52"/>
    </row>
    <row r="38" spans="1:50" s="31" customFormat="1" ht="24" customHeight="1" thickBot="1">
      <c r="A38" s="84" t="s">
        <v>99</v>
      </c>
      <c r="B38" s="84"/>
      <c r="C38" s="84"/>
      <c r="D38" s="84"/>
      <c r="E38" s="29">
        <f>E37</f>
        <v>15000</v>
      </c>
      <c r="F38" s="29"/>
      <c r="G38" s="29"/>
      <c r="H38" s="30"/>
      <c r="I38" s="29">
        <v>15000</v>
      </c>
      <c r="J38" s="53"/>
    </row>
    <row r="39" spans="1:50" ht="19.5" customHeight="1" thickBot="1">
      <c r="A39" s="17" t="s">
        <v>70</v>
      </c>
      <c r="B39" s="39">
        <v>801</v>
      </c>
      <c r="C39" s="39">
        <v>80114</v>
      </c>
      <c r="D39" s="23" t="s">
        <v>68</v>
      </c>
      <c r="E39" s="20">
        <v>10000</v>
      </c>
      <c r="F39" s="20">
        <v>10000</v>
      </c>
      <c r="G39" s="20"/>
      <c r="H39" s="19"/>
      <c r="I39" s="19"/>
      <c r="J39" s="52"/>
    </row>
    <row r="40" spans="1:50" s="31" customFormat="1" ht="24" customHeight="1" thickBot="1">
      <c r="A40" s="84" t="s">
        <v>69</v>
      </c>
      <c r="B40" s="84"/>
      <c r="C40" s="84"/>
      <c r="D40" s="84"/>
      <c r="E40" s="29">
        <f>E39</f>
        <v>10000</v>
      </c>
      <c r="F40" s="29">
        <f t="shared" si="1"/>
        <v>10000</v>
      </c>
      <c r="G40" s="29"/>
      <c r="H40" s="30"/>
      <c r="I40" s="30"/>
      <c r="J40" s="53"/>
    </row>
    <row r="41" spans="1:50" s="31" customFormat="1" ht="21.75" customHeight="1" thickBot="1">
      <c r="A41" s="54" t="s">
        <v>72</v>
      </c>
      <c r="B41" s="39">
        <v>801</v>
      </c>
      <c r="C41" s="39">
        <v>80120</v>
      </c>
      <c r="D41" s="55" t="s">
        <v>71</v>
      </c>
      <c r="E41" s="56">
        <f>SUM(F41:G41)</f>
        <v>500000</v>
      </c>
      <c r="F41" s="56">
        <v>380000</v>
      </c>
      <c r="G41" s="56">
        <v>120000</v>
      </c>
      <c r="H41" s="40"/>
      <c r="I41" s="40"/>
      <c r="J41" s="40"/>
    </row>
    <row r="42" spans="1:50" ht="45" customHeight="1" thickBot="1">
      <c r="A42" s="17" t="s">
        <v>74</v>
      </c>
      <c r="B42" s="39">
        <v>801</v>
      </c>
      <c r="C42" s="39">
        <v>80120</v>
      </c>
      <c r="D42" s="28" t="s">
        <v>96</v>
      </c>
      <c r="E42" s="57">
        <f>SUM(F42:G42)</f>
        <v>961096</v>
      </c>
      <c r="F42" s="20">
        <v>180727</v>
      </c>
      <c r="G42" s="20">
        <v>780369</v>
      </c>
      <c r="H42" s="19"/>
      <c r="I42" s="19"/>
      <c r="J42" s="19"/>
    </row>
    <row r="43" spans="1:50" ht="24" customHeight="1" thickBot="1">
      <c r="A43" s="84" t="s">
        <v>73</v>
      </c>
      <c r="B43" s="84"/>
      <c r="C43" s="84"/>
      <c r="D43" s="84"/>
      <c r="E43" s="29">
        <f>SUM(E41:E42)</f>
        <v>1461096</v>
      </c>
      <c r="F43" s="29">
        <f t="shared" ref="F43:G43" si="2">SUM(F41:F42)</f>
        <v>560727</v>
      </c>
      <c r="G43" s="29">
        <f t="shared" si="2"/>
        <v>900369</v>
      </c>
      <c r="H43" s="30"/>
      <c r="I43" s="30"/>
      <c r="J43" s="38"/>
    </row>
    <row r="44" spans="1:50" s="65" customFormat="1" ht="45" customHeight="1" thickBot="1">
      <c r="A44" s="58" t="s">
        <v>77</v>
      </c>
      <c r="B44" s="59">
        <v>851</v>
      </c>
      <c r="C44" s="59">
        <v>85111</v>
      </c>
      <c r="D44" s="60" t="s">
        <v>75</v>
      </c>
      <c r="E44" s="61">
        <f>SUM(F44:G44)</f>
        <v>886153</v>
      </c>
      <c r="F44" s="62">
        <v>560000</v>
      </c>
      <c r="G44" s="62">
        <v>326153</v>
      </c>
      <c r="H44" s="63"/>
      <c r="I44" s="64"/>
      <c r="J44" s="63"/>
    </row>
    <row r="45" spans="1:50" ht="24" customHeight="1" thickBot="1">
      <c r="A45" s="101" t="s">
        <v>76</v>
      </c>
      <c r="B45" s="102"/>
      <c r="C45" s="102"/>
      <c r="D45" s="103"/>
      <c r="E45" s="66">
        <f>SUM(E44)</f>
        <v>886153</v>
      </c>
      <c r="F45" s="66">
        <f t="shared" ref="F45:G47" si="3">SUM(F44)</f>
        <v>560000</v>
      </c>
      <c r="G45" s="66">
        <f t="shared" si="3"/>
        <v>326153</v>
      </c>
      <c r="H45" s="66"/>
      <c r="I45" s="66"/>
      <c r="J45" s="66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</row>
    <row r="46" spans="1:50" s="65" customFormat="1" ht="20.25" customHeight="1" thickBot="1">
      <c r="A46" s="58" t="s">
        <v>80</v>
      </c>
      <c r="B46" s="59">
        <v>852</v>
      </c>
      <c r="C46" s="59">
        <v>85201</v>
      </c>
      <c r="D46" s="67" t="s">
        <v>78</v>
      </c>
      <c r="E46" s="61">
        <v>550000</v>
      </c>
      <c r="F46" s="62">
        <v>550000</v>
      </c>
      <c r="G46" s="62"/>
      <c r="H46" s="63"/>
      <c r="I46" s="64"/>
      <c r="J46" s="63"/>
    </row>
    <row r="47" spans="1:50" ht="24" customHeight="1" thickBot="1">
      <c r="A47" s="101" t="s">
        <v>79</v>
      </c>
      <c r="B47" s="104"/>
      <c r="C47" s="104"/>
      <c r="D47" s="105"/>
      <c r="E47" s="68">
        <f>SUM(E46)</f>
        <v>550000</v>
      </c>
      <c r="F47" s="68">
        <f t="shared" si="3"/>
        <v>550000</v>
      </c>
      <c r="G47" s="68"/>
      <c r="H47" s="68"/>
      <c r="I47" s="68"/>
      <c r="J47" s="68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</row>
    <row r="48" spans="1:50" ht="57.75" customHeight="1" thickBot="1">
      <c r="A48" s="54" t="s">
        <v>83</v>
      </c>
      <c r="B48" s="69">
        <v>853</v>
      </c>
      <c r="C48" s="69">
        <v>85395</v>
      </c>
      <c r="D48" s="70" t="s">
        <v>81</v>
      </c>
      <c r="E48" s="56">
        <v>73640</v>
      </c>
      <c r="F48" s="56"/>
      <c r="G48" s="56"/>
      <c r="H48" s="71">
        <v>62594</v>
      </c>
      <c r="I48" s="22" t="s">
        <v>102</v>
      </c>
      <c r="J48" s="72"/>
    </row>
    <row r="49" spans="1:10" ht="24" customHeight="1" thickBot="1">
      <c r="A49" s="95" t="s">
        <v>82</v>
      </c>
      <c r="B49" s="96"/>
      <c r="C49" s="96"/>
      <c r="D49" s="97"/>
      <c r="E49" s="73">
        <f>SUM(E48)</f>
        <v>73640</v>
      </c>
      <c r="F49" s="73"/>
      <c r="G49" s="73"/>
      <c r="H49" s="73">
        <f t="shared" ref="H49" si="4">SUM(H48)</f>
        <v>62594</v>
      </c>
      <c r="I49" s="73">
        <v>11046</v>
      </c>
      <c r="J49" s="74"/>
    </row>
    <row r="50" spans="1:10" ht="44.25" customHeight="1" thickBot="1">
      <c r="A50" s="75" t="s">
        <v>86</v>
      </c>
      <c r="B50" s="76">
        <v>854</v>
      </c>
      <c r="C50" s="76">
        <v>85403</v>
      </c>
      <c r="D50" s="77" t="s">
        <v>84</v>
      </c>
      <c r="E50" s="78">
        <v>23000</v>
      </c>
      <c r="F50" s="78">
        <v>23000</v>
      </c>
      <c r="G50" s="79"/>
      <c r="H50" s="72"/>
      <c r="I50" s="72"/>
      <c r="J50" s="72"/>
    </row>
    <row r="51" spans="1:10" ht="24" customHeight="1" thickBot="1">
      <c r="A51" s="106" t="s">
        <v>85</v>
      </c>
      <c r="B51" s="107"/>
      <c r="C51" s="107"/>
      <c r="D51" s="108"/>
      <c r="E51" s="80">
        <f>SUM(E50)</f>
        <v>23000</v>
      </c>
      <c r="F51" s="80">
        <f t="shared" ref="F51" si="5">SUM(F50)</f>
        <v>23000</v>
      </c>
      <c r="G51" s="80"/>
      <c r="H51" s="74"/>
      <c r="I51" s="74"/>
      <c r="J51" s="74"/>
    </row>
    <row r="52" spans="1:10" ht="30" customHeight="1" thickBot="1">
      <c r="A52" s="17" t="s">
        <v>98</v>
      </c>
      <c r="B52" s="39">
        <v>854</v>
      </c>
      <c r="C52" s="39">
        <v>85421</v>
      </c>
      <c r="D52" s="81" t="s">
        <v>87</v>
      </c>
      <c r="E52" s="57">
        <v>10000</v>
      </c>
      <c r="F52" s="20">
        <v>10000</v>
      </c>
      <c r="G52" s="20"/>
      <c r="H52" s="19"/>
      <c r="I52" s="19"/>
      <c r="J52" s="19"/>
    </row>
    <row r="53" spans="1:10" ht="24" customHeight="1" thickBot="1">
      <c r="A53" s="95" t="s">
        <v>88</v>
      </c>
      <c r="B53" s="96"/>
      <c r="C53" s="96"/>
      <c r="D53" s="97"/>
      <c r="E53" s="73">
        <f>SUM(E52)</f>
        <v>10000</v>
      </c>
      <c r="F53" s="73">
        <f t="shared" ref="F53" si="6">SUM(F52)</f>
        <v>10000</v>
      </c>
      <c r="G53" s="73"/>
      <c r="H53" s="38"/>
      <c r="I53" s="38"/>
      <c r="J53" s="38"/>
    </row>
    <row r="54" spans="1:10" ht="27.75" customHeight="1" thickBot="1">
      <c r="A54" s="98" t="s">
        <v>89</v>
      </c>
      <c r="B54" s="99"/>
      <c r="C54" s="99"/>
      <c r="D54" s="100"/>
      <c r="E54" s="82">
        <f>SUM(E8,E27,E29,E32,E34,E36,E38,E40,E43,E45,E47,E49,E51,E53)</f>
        <v>10659301</v>
      </c>
      <c r="F54" s="82">
        <f t="shared" ref="F54:J54" si="7">SUM(F8,F27,F29,F32,F34,F36,F38,F40,F43,F45,F47,F49,F51,F53)</f>
        <v>6927654</v>
      </c>
      <c r="G54" s="82">
        <f t="shared" si="7"/>
        <v>1772792</v>
      </c>
      <c r="H54" s="82">
        <f t="shared" si="7"/>
        <v>62594</v>
      </c>
      <c r="I54" s="82">
        <f t="shared" si="7"/>
        <v>1896261</v>
      </c>
      <c r="J54" s="82">
        <f t="shared" si="7"/>
        <v>0</v>
      </c>
    </row>
    <row r="55" spans="1:10" ht="12.75" customHeight="1">
      <c r="E55" s="83" t="s">
        <v>90</v>
      </c>
    </row>
    <row r="57" spans="1:10" ht="12.75" customHeight="1">
      <c r="A57" s="2" t="s">
        <v>91</v>
      </c>
    </row>
    <row r="58" spans="1:10" ht="12.75" customHeight="1">
      <c r="A58" s="2" t="s">
        <v>92</v>
      </c>
    </row>
    <row r="59" spans="1:10" ht="12.75" customHeight="1">
      <c r="A59" s="2" t="s">
        <v>93</v>
      </c>
      <c r="E59" s="1" t="s">
        <v>90</v>
      </c>
    </row>
  </sheetData>
  <sheetProtection password="C63E" sheet="1" objects="1" scenarios="1" formatColumns="0" formatRows="0"/>
  <mergeCells count="21">
    <mergeCell ref="A38:D38"/>
    <mergeCell ref="A53:D53"/>
    <mergeCell ref="A54:D54"/>
    <mergeCell ref="A40:D40"/>
    <mergeCell ref="A43:D43"/>
    <mergeCell ref="A45:D45"/>
    <mergeCell ref="A47:D47"/>
    <mergeCell ref="A49:D49"/>
    <mergeCell ref="A51:D51"/>
    <mergeCell ref="A36:D36"/>
    <mergeCell ref="A2:J2"/>
    <mergeCell ref="A4:A5"/>
    <mergeCell ref="B4:B5"/>
    <mergeCell ref="C4:C5"/>
    <mergeCell ref="D4:D5"/>
    <mergeCell ref="E4:E5"/>
    <mergeCell ref="A8:D8"/>
    <mergeCell ref="A27:D27"/>
    <mergeCell ref="A29:D29"/>
    <mergeCell ref="A32:D32"/>
    <mergeCell ref="A34:D34"/>
  </mergeCells>
  <pageMargins left="0.55118110236220474" right="0.39370078740157483" top="0.98425196850393704" bottom="0.27559055118110237" header="0.31496062992125984" footer="0.19685039370078741"/>
  <pageSetup paperSize="9" scale="85" firstPageNumber="0" orientation="landscape" r:id="rId1"/>
  <headerFooter differentFirst="1" scaleWithDoc="0" alignWithMargins="0">
    <firstHeader>&amp;R&amp;10Tabela Nr 2a
do uchwały Nr ..................
Zarządu Powiatu w Otwocku
z dnia .........................</firstHeader>
  </headerFooter>
  <rowBreaks count="2" manualBreakCount="2">
    <brk id="19" max="9" man="1"/>
    <brk id="36" max="9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Tab.2a</vt:lpstr>
      <vt:lpstr>Tab.2a!__xlnm.Print_Area_1</vt:lpstr>
      <vt:lpstr>Tab.2a!Obszar_wydruku</vt:lpstr>
    </vt:vector>
  </TitlesOfParts>
  <Company>Starostwo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Starostwo</dc:creator>
  <cp:lastModifiedBy>Starostwo</cp:lastModifiedBy>
  <cp:lastPrinted>2011-05-04T10:30:43Z</cp:lastPrinted>
  <dcterms:created xsi:type="dcterms:W3CDTF">2011-03-16T13:03:18Z</dcterms:created>
  <dcterms:modified xsi:type="dcterms:W3CDTF">2011-05-04T10:30:45Z</dcterms:modified>
</cp:coreProperties>
</file>