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Sesja nazwyczajna 12 05 2023\"/>
    </mc:Choice>
  </mc:AlternateContent>
  <xr:revisionPtr revIDLastSave="0" documentId="13_ncr:1_{0BF7C557-EE54-4B79-B878-CF045566C39B}" xr6:coauthVersionLast="47" xr6:coauthVersionMax="47" xr10:uidLastSave="{00000000-0000-0000-0000-000000000000}"/>
  <bookViews>
    <workbookView xWindow="750" yWindow="600" windowWidth="28050" windowHeight="15000" tabRatio="821" xr2:uid="{00000000-000D-0000-FFFF-FFFF00000000}"/>
  </bookViews>
  <sheets>
    <sheet name="Tab.3" sheetId="21" r:id="rId1"/>
    <sheet name="Tab.5 " sheetId="73" r:id="rId2"/>
  </sheets>
  <externalReferences>
    <externalReference r:id="rId3"/>
    <externalReference r:id="rId4"/>
    <externalReference r:id="rId5"/>
  </externalReferences>
  <definedNames>
    <definedName name="__xlnm.Print_Area_1" localSheetId="0">#REF!</definedName>
    <definedName name="__xlnm.Print_Area_1" localSheetId="1">#REF!</definedName>
    <definedName name="__xlnm.Print_Area_1">#REF!</definedName>
    <definedName name="_xlnm._FilterDatabase" localSheetId="1" hidden="1">'Tab.5 '!$A$2:$A$160</definedName>
    <definedName name="IdWzor">[1]DaneZrodlowe!$N$3</definedName>
    <definedName name="Inwestycje" localSheetId="1">#REF!</definedName>
    <definedName name="Inwestycje">#REF!</definedName>
    <definedName name="KwartalRb">[2]definicja!$B$5</definedName>
    <definedName name="_xlnm.Print_Area" localSheetId="0">Tab.3!$A$2:$D$31</definedName>
    <definedName name="_xlnm.Print_Area" localSheetId="1">'Tab.5 '!$A$1:$F$157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0">#REF!</definedName>
    <definedName name="t" localSheetId="1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4" i="73" l="1"/>
  <c r="E154" i="73"/>
  <c r="F71" i="73"/>
  <c r="E71" i="73"/>
  <c r="F72" i="73"/>
  <c r="F84" i="73"/>
  <c r="E72" i="73"/>
  <c r="E73" i="73"/>
  <c r="D24" i="21"/>
  <c r="D19" i="21" l="1"/>
  <c r="D22" i="21"/>
  <c r="D18" i="21"/>
  <c r="D17" i="21" s="1"/>
  <c r="D15" i="21" l="1"/>
  <c r="D14" i="21" l="1"/>
  <c r="D28" i="21" l="1"/>
  <c r="D10" i="21"/>
  <c r="D7" i="21"/>
  <c r="D13" i="21" l="1"/>
</calcChain>
</file>

<file path=xl/sharedStrings.xml><?xml version="1.0" encoding="utf-8"?>
<sst xmlns="http://schemas.openxmlformats.org/spreadsheetml/2006/main" count="657" uniqueCount="174">
  <si>
    <t>Dział</t>
  </si>
  <si>
    <t>Rozdział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</si>
  <si>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</si>
  <si>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</si>
  <si>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</si>
  <si>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</si>
  <si>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</si>
  <si>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</si>
  <si>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</si>
  <si>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</si>
  <si>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</si>
  <si>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</si>
  <si>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</si>
  <si>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</si>
  <si>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</si>
  <si>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</si>
  <si>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</si>
  <si>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</si>
  <si>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</si>
  <si>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</si>
  <si>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</si>
  <si>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</si>
  <si>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Dochody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</si>
  <si>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</si>
  <si>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</si>
  <si>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</si>
  <si>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</si>
  <si>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</si>
  <si>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</si>
  <si>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</si>
  <si>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</si>
  <si>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</si>
  <si>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</si>
  <si>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w tym: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</si>
  <si>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</si>
  <si>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</si>
  <si>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</si>
  <si>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</si>
  <si>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</si>
  <si>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</si>
  <si>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Przychody ze sprzedaży innych papierów wartościowych</t>
  </si>
  <si>
    <t>§ 931</t>
  </si>
  <si>
    <t>a)  środki z Rządowego Funduszu Inwestycji Lokalnych</t>
  </si>
  <si>
    <t>b)  środki z Rządowego Funduszu Rozwoju Dróg</t>
  </si>
  <si>
    <t>• na wydatki majątkowe</t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</si>
  <si>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majątkowe</t>
    </r>
  </si>
  <si>
    <r>
      <rPr>
        <sz val="10"/>
        <color rgb="FF222222"/>
        <rFont val="Calibri"/>
        <family val="2"/>
        <charset val="238"/>
      </rPr>
      <t>•</t>
    </r>
    <r>
      <rPr>
        <sz val="10"/>
        <color rgb="FF222222"/>
        <rFont val="Arial"/>
        <family val="2"/>
        <charset val="238"/>
      </rPr>
      <t xml:space="preserve"> na wydatki bieżące </t>
    </r>
  </si>
  <si>
    <t>Przychody i rozchody budżetu w 2023 roku - po zmianach</t>
  </si>
  <si>
    <t>Paragraf</t>
  </si>
  <si>
    <t>Wyszczególnienie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</si>
  <si>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</si>
  <si>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</si>
  <si>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</si>
  <si>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</si>
  <si>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</si>
  <si>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</si>
  <si>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</si>
  <si>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</si>
  <si>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</si>
  <si>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</si>
  <si>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</si>
  <si>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</si>
  <si>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</si>
  <si>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</si>
  <si>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</si>
  <si>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</si>
  <si>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</si>
  <si>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</si>
  <si>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</si>
  <si>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</si>
  <si>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</si>
  <si>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</si>
  <si>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</si>
  <si>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</si>
  <si>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</si>
  <si>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</si>
  <si>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</si>
  <si>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</si>
  <si>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</si>
  <si>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</si>
  <si>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</si>
  <si>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</si>
  <si>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</si>
  <si>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</si>
  <si>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</si>
  <si>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</si>
  <si>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</si>
  <si>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752</t>
  </si>
  <si>
    <t>Obrona narodowa</t>
  </si>
  <si>
    <t>75224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</si>
  <si>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</si>
  <si>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</si>
  <si>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</si>
  <si>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</si>
  <si>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</si>
  <si>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</si>
  <si>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</si>
  <si>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</si>
  <si>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</si>
  <si>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Opłaty na rzecz budżetu państwa</t>
  </si>
  <si>
    <t>755</t>
  </si>
  <si>
    <t>Wymiar sprawiedliwości</t>
  </si>
  <si>
    <t>75515</t>
  </si>
  <si>
    <t>Nieodpłatna pomoc prawna</t>
  </si>
  <si>
    <t>Ochrona zdrowia</t>
  </si>
  <si>
    <t>Składki na ubezpieczenie zdrowotne</t>
  </si>
  <si>
    <t>852</t>
  </si>
  <si>
    <t>Pomoc społeczna</t>
  </si>
  <si>
    <t>Ośrodki wsparcia</t>
  </si>
  <si>
    <t>85231</t>
  </si>
  <si>
    <t>Pomoc dla cudzoziemców</t>
  </si>
  <si>
    <t>Świadczenia społeczne</t>
  </si>
  <si>
    <t>Pozostałe zadania w zakresie polityki społecznej</t>
  </si>
  <si>
    <t>Zespoły do spraw orzekania o niepełnosprawności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</si>
  <si>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</si>
  <si>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</si>
  <si>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</si>
  <si>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</si>
  <si>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</si>
  <si>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</si>
  <si>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</si>
  <si>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</si>
  <si>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</si>
  <si>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</si>
  <si>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</si>
  <si>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</si>
  <si>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</si>
  <si>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</si>
  <si>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</si>
  <si>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</si>
  <si>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</si>
  <si>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</si>
  <si>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</si>
  <si>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</si>
  <si>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</si>
  <si>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</si>
  <si>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</si>
  <si>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</si>
  <si>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</si>
  <si>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</si>
  <si>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</si>
  <si>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</si>
  <si>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</si>
  <si>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</si>
  <si>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</si>
  <si>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</si>
  <si>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</si>
  <si>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</si>
  <si>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</si>
  <si>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Kwalifikacja wojskowa.</t>
  </si>
  <si>
    <t>754</t>
  </si>
  <si>
    <t>75411</t>
  </si>
  <si>
    <t>3070</t>
  </si>
  <si>
    <t>4050</t>
  </si>
  <si>
    <t>4060</t>
  </si>
  <si>
    <t>4070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</si>
  <si>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</si>
  <si>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</si>
  <si>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</si>
  <si>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</si>
  <si>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</si>
  <si>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4510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</si>
  <si>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</si>
  <si>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</si>
  <si>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</si>
  <si>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</si>
  <si>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Składki na ubezpieczenie zdrowotne oraz świadczenia dla osób nie objętych obowiązkiem ubezpieczenia zdrowotnego</t>
  </si>
  <si>
    <t>4130</t>
  </si>
  <si>
    <t>85203</t>
  </si>
  <si>
    <t>3110</t>
  </si>
  <si>
    <t>853</t>
  </si>
  <si>
    <t>85321</t>
  </si>
  <si>
    <t>Razem:</t>
  </si>
  <si>
    <t>Dochody i wydatki związane z realizacją zadań z zakresu administracji rządowej i innych zadań zleconych                                                                jednostce samorządu terytorialnego odrębnymi ustawami na 2023 rok -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</si>
</sst>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_ ;\-#,##0\ "/>
    <numFmt numFmtId="168" formatCode="#,##0.00_ ;\-#,##0.00\ "/>
  </numFmts>
  <fonts count="40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i/>
      <sz val="10"/>
      <color rgb="FF22222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 applyNumberFormat="0" applyFill="0" applyBorder="0" applyAlignment="0" applyProtection="0">
      <alignment vertical="top"/>
    </xf>
    <xf numFmtId="0" fontId="9" fillId="0" borderId="0"/>
    <xf numFmtId="0" fontId="12" fillId="0" borderId="0"/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3" fillId="0" borderId="0"/>
    <xf numFmtId="164" fontId="16" fillId="0" borderId="0"/>
    <xf numFmtId="0" fontId="9" fillId="0" borderId="0"/>
    <xf numFmtId="0" fontId="12" fillId="0" borderId="0"/>
    <xf numFmtId="0" fontId="12" fillId="0" borderId="0"/>
    <xf numFmtId="44" fontId="1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7" fillId="0" borderId="0"/>
    <xf numFmtId="0" fontId="6" fillId="0" borderId="0"/>
    <xf numFmtId="0" fontId="22" fillId="0" borderId="0"/>
    <xf numFmtId="0" fontId="24" fillId="0" borderId="0"/>
    <xf numFmtId="0" fontId="25" fillId="0" borderId="0"/>
    <xf numFmtId="0" fontId="5" fillId="0" borderId="0"/>
    <xf numFmtId="0" fontId="22" fillId="0" borderId="0"/>
    <xf numFmtId="0" fontId="26" fillId="0" borderId="0"/>
    <xf numFmtId="0" fontId="4" fillId="0" borderId="0"/>
    <xf numFmtId="0" fontId="22" fillId="0" borderId="0"/>
    <xf numFmtId="0" fontId="3" fillId="0" borderId="0"/>
    <xf numFmtId="0" fontId="30" fillId="0" borderId="0"/>
    <xf numFmtId="0" fontId="2" fillId="0" borderId="0"/>
    <xf numFmtId="0" fontId="34" fillId="0" borderId="0"/>
    <xf numFmtId="0" fontId="1" fillId="0" borderId="0"/>
  </cellStyleXfs>
  <cellXfs count="83">
    <xf numFmtId="0" fontId="0" fillId="0" borderId="0" xfId="0" applyAlignment="1"/>
    <xf numFmtId="0" fontId="17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9" applyFont="1" applyAlignment="1">
      <alignment horizontal="right" vertical="top"/>
    </xf>
    <xf numFmtId="0" fontId="15" fillId="2" borderId="5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 wrapText="1"/>
    </xf>
    <xf numFmtId="0" fontId="15" fillId="0" borderId="5" xfId="9" applyFont="1" applyBorder="1" applyAlignment="1">
      <alignment horizontal="center" vertical="center"/>
    </xf>
    <xf numFmtId="0" fontId="15" fillId="0" borderId="5" xfId="9" applyFont="1" applyBorder="1" applyAlignment="1">
      <alignment horizontal="left" vertical="center"/>
    </xf>
    <xf numFmtId="0" fontId="15" fillId="0" borderId="0" xfId="9" applyFont="1" applyAlignment="1">
      <alignment vertical="center"/>
    </xf>
    <xf numFmtId="0" fontId="18" fillId="0" borderId="5" xfId="9" applyFont="1" applyBorder="1" applyAlignment="1">
      <alignment horizontal="center" vertical="center"/>
    </xf>
    <xf numFmtId="0" fontId="18" fillId="0" borderId="5" xfId="9" applyFont="1" applyBorder="1" applyAlignment="1">
      <alignment horizontal="left" vertical="center"/>
    </xf>
    <xf numFmtId="0" fontId="18" fillId="0" borderId="0" xfId="9" applyFont="1" applyAlignment="1">
      <alignment vertical="center"/>
    </xf>
    <xf numFmtId="3" fontId="15" fillId="0" borderId="5" xfId="9" applyNumberFormat="1" applyFont="1" applyBorder="1"/>
    <xf numFmtId="0" fontId="15" fillId="0" borderId="5" xfId="9" applyFont="1" applyBorder="1" applyAlignment="1">
      <alignment vertical="center"/>
    </xf>
    <xf numFmtId="0" fontId="13" fillId="2" borderId="5" xfId="9" applyFont="1" applyFill="1" applyBorder="1" applyAlignment="1">
      <alignment vertical="center"/>
    </xf>
    <xf numFmtId="3" fontId="15" fillId="2" borderId="5" xfId="9" applyNumberFormat="1" applyFont="1" applyFill="1" applyBorder="1"/>
    <xf numFmtId="0" fontId="13" fillId="0" borderId="5" xfId="9" applyFont="1" applyBorder="1" applyAlignment="1">
      <alignment horizontal="center" vertical="center"/>
    </xf>
    <xf numFmtId="0" fontId="13" fillId="0" borderId="1" xfId="9" applyFont="1" applyBorder="1" applyAlignment="1">
      <alignment vertical="center"/>
    </xf>
    <xf numFmtId="3" fontId="13" fillId="0" borderId="5" xfId="9" applyNumberFormat="1" applyFont="1" applyBorder="1"/>
    <xf numFmtId="0" fontId="13" fillId="0" borderId="5" xfId="9" applyFont="1" applyBorder="1" applyAlignment="1">
      <alignment vertical="center"/>
    </xf>
    <xf numFmtId="3" fontId="13" fillId="0" borderId="3" xfId="9" applyNumberFormat="1" applyFont="1" applyBorder="1"/>
    <xf numFmtId="0" fontId="13" fillId="2" borderId="5" xfId="9" applyFont="1" applyFill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3" fontId="13" fillId="0" borderId="0" xfId="9" applyNumberFormat="1" applyFont="1"/>
    <xf numFmtId="0" fontId="19" fillId="0" borderId="0" xfId="9" applyFont="1" applyAlignment="1">
      <alignment vertical="center"/>
    </xf>
    <xf numFmtId="0" fontId="19" fillId="0" borderId="5" xfId="9" applyFont="1" applyBorder="1" applyAlignment="1">
      <alignment horizontal="center" vertical="center"/>
    </xf>
    <xf numFmtId="0" fontId="19" fillId="0" borderId="5" xfId="9" applyFont="1" applyBorder="1" applyAlignment="1">
      <alignment horizontal="center" vertical="center" wrapText="1"/>
    </xf>
    <xf numFmtId="0" fontId="13" fillId="0" borderId="7" xfId="9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49" fontId="13" fillId="3" borderId="8" xfId="0" applyNumberFormat="1" applyFont="1" applyFill="1" applyBorder="1" applyAlignment="1" applyProtection="1">
      <alignment horizontal="left" vertical="center" wrapText="1"/>
      <protection locked="0"/>
    </xf>
    <xf numFmtId="3" fontId="13" fillId="0" borderId="0" xfId="9" applyNumberFormat="1" applyFont="1" applyAlignment="1">
      <alignment vertical="center"/>
    </xf>
    <xf numFmtId="0" fontId="13" fillId="0" borderId="9" xfId="9" applyFont="1" applyBorder="1" applyAlignment="1">
      <alignment horizontal="center" vertical="center"/>
    </xf>
    <xf numFmtId="0" fontId="18" fillId="0" borderId="9" xfId="9" applyFont="1" applyBorder="1" applyAlignment="1">
      <alignment horizontal="center" vertical="center"/>
    </xf>
    <xf numFmtId="0" fontId="27" fillId="0" borderId="9" xfId="0" applyFont="1" applyBorder="1" applyAlignment="1">
      <alignment vertical="center" wrapText="1" readingOrder="1"/>
    </xf>
    <xf numFmtId="3" fontId="18" fillId="0" borderId="9" xfId="9" applyNumberFormat="1" applyFont="1" applyBorder="1"/>
    <xf numFmtId="0" fontId="27" fillId="0" borderId="4" xfId="0" applyFont="1" applyBorder="1" applyAlignment="1">
      <alignment vertical="center" wrapText="1" readingOrder="1"/>
    </xf>
    <xf numFmtId="0" fontId="18" fillId="0" borderId="4" xfId="9" applyFont="1" applyBorder="1" applyAlignment="1">
      <alignment vertical="center"/>
    </xf>
    <xf numFmtId="0" fontId="23" fillId="0" borderId="5" xfId="0" applyFont="1" applyBorder="1" applyAlignment="1">
      <alignment horizontal="left" vertical="center" wrapText="1" readingOrder="1"/>
    </xf>
    <xf numFmtId="49" fontId="2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9" applyFont="1" applyBorder="1" applyAlignment="1">
      <alignment horizontal="center" vertical="center"/>
    </xf>
    <xf numFmtId="0" fontId="13" fillId="0" borderId="4" xfId="9" applyFont="1" applyBorder="1" applyAlignment="1">
      <alignment vertical="center"/>
    </xf>
    <xf numFmtId="3" fontId="13" fillId="0" borderId="4" xfId="9" applyNumberFormat="1" applyFont="1" applyBorder="1"/>
    <xf numFmtId="0" fontId="23" fillId="0" borderId="4" xfId="0" applyFont="1" applyBorder="1" applyAlignment="1">
      <alignment vertical="center" wrapText="1" readingOrder="1"/>
    </xf>
    <xf numFmtId="0" fontId="23" fillId="0" borderId="10" xfId="0" applyFont="1" applyBorder="1" applyAlignment="1">
      <alignment vertical="center" wrapText="1" readingOrder="1"/>
    </xf>
    <xf numFmtId="3" fontId="13" fillId="0" borderId="10" xfId="9" applyNumberFormat="1" applyFont="1" applyBorder="1"/>
    <xf numFmtId="3" fontId="18" fillId="0" borderId="4" xfId="9" applyNumberFormat="1" applyFont="1" applyBorder="1"/>
    <xf numFmtId="3" fontId="18" fillId="0" borderId="0" xfId="9" applyNumberFormat="1" applyFont="1" applyAlignment="1">
      <alignment vertical="center"/>
    </xf>
    <xf numFmtId="0" fontId="10" fillId="0" borderId="0" xfId="7" applyFont="1"/>
    <xf numFmtId="49" fontId="32" fillId="0" borderId="0" xfId="10" applyNumberFormat="1" applyFont="1" applyAlignment="1">
      <alignment horizontal="center" vertical="center"/>
    </xf>
    <xf numFmtId="0" fontId="32" fillId="0" borderId="0" xfId="10" applyFont="1" applyAlignment="1">
      <alignment horizontal="center" vertical="center"/>
    </xf>
    <xf numFmtId="0" fontId="32" fillId="0" borderId="0" xfId="10" applyFont="1" applyAlignment="1">
      <alignment vertical="center" wrapText="1"/>
    </xf>
    <xf numFmtId="3" fontId="32" fillId="0" borderId="0" xfId="10" applyNumberFormat="1" applyFont="1" applyAlignment="1">
      <alignment vertical="center"/>
    </xf>
    <xf numFmtId="0" fontId="32" fillId="0" borderId="0" xfId="10" applyFont="1"/>
    <xf numFmtId="3" fontId="11" fillId="0" borderId="0" xfId="7" applyNumberFormat="1" applyFont="1"/>
    <xf numFmtId="0" fontId="11" fillId="0" borderId="0" xfId="7" applyFont="1"/>
    <xf numFmtId="168" fontId="32" fillId="0" borderId="0" xfId="10" applyNumberFormat="1" applyFont="1"/>
    <xf numFmtId="49" fontId="31" fillId="0" borderId="0" xfId="10" applyNumberFormat="1" applyFont="1" applyAlignment="1">
      <alignment horizontal="center" vertical="center" wrapText="1"/>
    </xf>
    <xf numFmtId="4" fontId="18" fillId="0" borderId="5" xfId="9" applyNumberFormat="1" applyFont="1" applyBorder="1" applyAlignment="1">
      <alignment horizontal="right"/>
    </xf>
    <xf numFmtId="4" fontId="15" fillId="0" borderId="5" xfId="9" applyNumberFormat="1" applyFont="1" applyBorder="1" applyAlignment="1">
      <alignment horizontal="right"/>
    </xf>
    <xf numFmtId="4" fontId="15" fillId="0" borderId="5" xfId="9" applyNumberFormat="1" applyFont="1" applyBorder="1"/>
    <xf numFmtId="4" fontId="18" fillId="0" borderId="5" xfId="9" applyNumberFormat="1" applyFont="1" applyBorder="1"/>
    <xf numFmtId="0" fontId="36" fillId="7" borderId="0" xfId="26" applyFont="1" applyFill="1" applyAlignment="1">
      <alignment horizontal="left" vertical="top" wrapText="1"/>
    </xf>
    <xf numFmtId="0" fontId="35" fillId="7" borderId="11" xfId="26" applyFont="1" applyFill="1" applyBorder="1" applyAlignment="1">
      <alignment horizontal="center" vertical="center" wrapText="1"/>
    </xf>
    <xf numFmtId="0" fontId="35" fillId="7" borderId="11" xfId="26" applyFont="1" applyFill="1" applyBorder="1" applyAlignment="1">
      <alignment horizontal="left" vertical="center" wrapText="1"/>
    </xf>
    <xf numFmtId="39" fontId="35" fillId="7" borderId="11" xfId="26" applyNumberFormat="1" applyFont="1" applyFill="1" applyBorder="1" applyAlignment="1">
      <alignment horizontal="right" vertical="center" wrapText="1"/>
    </xf>
    <xf numFmtId="0" fontId="35" fillId="4" borderId="11" xfId="26" applyFont="1" applyFill="1" applyBorder="1" applyAlignment="1">
      <alignment horizontal="center" vertical="center" wrapText="1"/>
    </xf>
    <xf numFmtId="0" fontId="35" fillId="4" borderId="11" xfId="26" applyFont="1" applyFill="1" applyBorder="1" applyAlignment="1">
      <alignment horizontal="left" vertical="center" wrapText="1"/>
    </xf>
    <xf numFmtId="39" fontId="35" fillId="4" borderId="11" xfId="26" applyNumberFormat="1" applyFont="1" applyFill="1" applyBorder="1" applyAlignment="1">
      <alignment horizontal="right" vertical="center" wrapText="1"/>
    </xf>
    <xf numFmtId="49" fontId="33" fillId="5" borderId="10" xfId="10" applyNumberFormat="1" applyFont="1" applyFill="1" applyBorder="1" applyAlignment="1">
      <alignment horizontal="center" vertical="center"/>
    </xf>
    <xf numFmtId="0" fontId="33" fillId="5" borderId="10" xfId="10" applyFont="1" applyFill="1" applyBorder="1" applyAlignment="1">
      <alignment horizontal="center" vertical="center"/>
    </xf>
    <xf numFmtId="0" fontId="33" fillId="5" borderId="10" xfId="10" applyFont="1" applyFill="1" applyBorder="1" applyAlignment="1">
      <alignment horizontal="center" vertical="center" wrapText="1"/>
    </xf>
    <xf numFmtId="3" fontId="33" fillId="5" borderId="10" xfId="10" applyNumberFormat="1" applyFont="1" applyFill="1" applyBorder="1" applyAlignment="1">
      <alignment horizontal="center" vertical="center"/>
    </xf>
    <xf numFmtId="0" fontId="37" fillId="6" borderId="11" xfId="26" applyFont="1" applyFill="1" applyBorder="1" applyAlignment="1">
      <alignment horizontal="center" vertical="center" wrapText="1"/>
    </xf>
    <xf numFmtId="0" fontId="37" fillId="6" borderId="11" xfId="26" applyFont="1" applyFill="1" applyBorder="1" applyAlignment="1">
      <alignment horizontal="left" vertical="center" wrapText="1"/>
    </xf>
    <xf numFmtId="39" fontId="37" fillId="6" borderId="11" xfId="26" applyNumberFormat="1" applyFont="1" applyFill="1" applyBorder="1" applyAlignment="1">
      <alignment horizontal="right" vertical="center" wrapText="1"/>
    </xf>
    <xf numFmtId="39" fontId="38" fillId="5" borderId="11" xfId="26" applyNumberFormat="1" applyFont="1" applyFill="1" applyBorder="1" applyAlignment="1">
      <alignment horizontal="right" vertical="center" wrapText="1"/>
    </xf>
    <xf numFmtId="0" fontId="39" fillId="7" borderId="0" xfId="26" applyFont="1" applyFill="1" applyAlignment="1">
      <alignment horizontal="left" vertical="top" wrapText="1"/>
    </xf>
    <xf numFmtId="0" fontId="14" fillId="0" borderId="0" xfId="9" applyFont="1" applyAlignment="1">
      <alignment horizontal="center" vertical="center"/>
    </xf>
    <xf numFmtId="0" fontId="15" fillId="2" borderId="6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 readingOrder="1"/>
    </xf>
    <xf numFmtId="49" fontId="31" fillId="0" borderId="0" xfId="10" applyNumberFormat="1" applyFont="1" applyAlignment="1">
      <alignment horizontal="center" vertical="center" wrapText="1"/>
    </xf>
    <xf numFmtId="0" fontId="38" fillId="5" borderId="11" xfId="26" applyFont="1" applyFill="1" applyBorder="1" applyAlignment="1">
      <alignment horizontal="center" vertical="center" wrapText="1"/>
    </xf>
  </cellXfs>
  <cellStyles count="32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8DC3E8AD-D61E-446C-95C4-8D4979AD3980}"/>
    <cellStyle name="Normalny 13" xfId="24" xr:uid="{00000000-0005-0000-0000-000004000000}"/>
    <cellStyle name="Normalny 13 2" xfId="23" xr:uid="{00000000-0005-0000-0000-000005000000}"/>
    <cellStyle name="Normalny 14" xfId="28" xr:uid="{74ECA276-6C7F-4800-A98C-BD72D38368F8}"/>
    <cellStyle name="Normalny 15" xfId="30" xr:uid="{BB64FB9F-EC7B-4B48-BE64-DB2FD48B4D76}"/>
    <cellStyle name="Normalny 2" xfId="1" xr:uid="{00000000-0005-0000-0000-000006000000}"/>
    <cellStyle name="Normalny 2 2" xfId="22" xr:uid="{00000000-0005-0000-0000-000007000000}"/>
    <cellStyle name="Normalny 2 2 2" xfId="7" xr:uid="{00000000-0005-0000-0000-000008000000}"/>
    <cellStyle name="Normalny 2 2 3" xfId="25" xr:uid="{00000000-0005-0000-0000-000009000000}"/>
    <cellStyle name="Normalny 2 2 3 2" xfId="27" xr:uid="{16E90ACD-920A-4EB1-8E63-BEEA4D85F776}"/>
    <cellStyle name="Normalny 2 2 3 2 2" xfId="29" xr:uid="{003664C7-D83F-42AB-A248-31B23B80077D}"/>
    <cellStyle name="Normalny 2 2 3 2 2 2" xfId="31" xr:uid="{242C4711-D306-43AC-B984-D2805BEB806F}"/>
    <cellStyle name="Normalny 2 3" xfId="9" xr:uid="{00000000-0005-0000-0000-00000A000000}"/>
    <cellStyle name="Normalny 2 4" xfId="16" xr:uid="{00000000-0005-0000-0000-00000B000000}"/>
    <cellStyle name="Normalny 3" xfId="13" xr:uid="{00000000-0005-0000-0000-00000C000000}"/>
    <cellStyle name="Normalny 3 2" xfId="14" xr:uid="{00000000-0005-0000-0000-00000D000000}"/>
    <cellStyle name="Normalny 4" xfId="15" xr:uid="{00000000-0005-0000-0000-00000E000000}"/>
    <cellStyle name="Normalny 5" xfId="17" xr:uid="{00000000-0005-0000-0000-00000F000000}"/>
    <cellStyle name="Normalny 6" xfId="2" xr:uid="{00000000-0005-0000-0000-000010000000}"/>
    <cellStyle name="Normalny 6 2" xfId="11" xr:uid="{00000000-0005-0000-0000-000011000000}"/>
    <cellStyle name="Normalny 6 3" xfId="10" xr:uid="{00000000-0005-0000-0000-000012000000}"/>
    <cellStyle name="Normalny 7" xfId="18" xr:uid="{00000000-0005-0000-0000-000013000000}"/>
    <cellStyle name="Normalny 7 2" xfId="5" xr:uid="{00000000-0005-0000-0000-000014000000}"/>
    <cellStyle name="Normalny 8" xfId="19" xr:uid="{00000000-0005-0000-0000-000015000000}"/>
    <cellStyle name="Normalny 8 2" xfId="4" xr:uid="{00000000-0005-0000-0000-000016000000}"/>
    <cellStyle name="Normalny 9" xfId="6" xr:uid="{00000000-0005-0000-0000-000017000000}"/>
    <cellStyle name="Walutowy 3 2 2" xfId="8" xr:uid="{00000000-0005-0000-0000-000018000000}"/>
    <cellStyle name="Walutowy 3 3" xfId="12" xr:uid="{00000000-0005-0000-0000-00001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68\budzet\Users\dell\Downloads\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3:G35"/>
  <sheetViews>
    <sheetView showGridLines="0" tabSelected="1" topLeftCell="A17" workbookViewId="0">
      <selection activeCell="D24" sqref="D24"/>
    </sheetView>
  </sheetViews>
  <sheetFormatPr defaultColWidth="9.33203125" defaultRowHeight="12.75"/>
  <cols>
    <col min="1" max="1" width="5.83203125" style="2" customWidth="1"/>
    <col min="2" max="2" width="67.1640625" style="2" customWidth="1"/>
    <col min="3" max="3" width="15.33203125" style="2" customWidth="1"/>
    <col min="4" max="4" width="20.33203125" style="2" customWidth="1"/>
    <col min="5" max="5" width="9.33203125" style="2"/>
    <col min="6" max="6" width="11.83203125" style="2" bestFit="1" customWidth="1"/>
    <col min="7" max="7" width="12.5" style="2" bestFit="1" customWidth="1"/>
    <col min="8" max="16384" width="9.33203125" style="2"/>
  </cols>
  <sheetData>
    <row r="3" spans="1:4" s="1" customFormat="1" ht="15" customHeight="1">
      <c r="A3" s="77" t="s">
        <v>47</v>
      </c>
      <c r="B3" s="77"/>
      <c r="C3" s="77"/>
      <c r="D3" s="77"/>
    </row>
    <row r="4" spans="1:4">
      <c r="D4" s="3"/>
    </row>
    <row r="5" spans="1:4" ht="54" customHeight="1">
      <c r="A5" s="4" t="s">
        <v>2</v>
      </c>
      <c r="B5" s="4" t="s">
        <v>8</v>
      </c>
      <c r="C5" s="5" t="s">
        <v>9</v>
      </c>
      <c r="D5" s="5" t="s">
        <v>10</v>
      </c>
    </row>
    <row r="6" spans="1:4" s="24" customFormat="1" ht="16.5" customHeight="1">
      <c r="A6" s="25">
        <v>1</v>
      </c>
      <c r="B6" s="25">
        <v>2</v>
      </c>
      <c r="C6" s="25">
        <v>3</v>
      </c>
      <c r="D6" s="26">
        <v>4</v>
      </c>
    </row>
    <row r="7" spans="1:4" s="8" customFormat="1" ht="24.75" customHeight="1">
      <c r="A7" s="6" t="s">
        <v>3</v>
      </c>
      <c r="B7" s="7" t="s">
        <v>11</v>
      </c>
      <c r="C7" s="6"/>
      <c r="D7" s="58">
        <f>SUM(D8:D9)</f>
        <v>201670763.72</v>
      </c>
    </row>
    <row r="8" spans="1:4" s="11" customFormat="1" ht="24.75" customHeight="1">
      <c r="A8" s="9"/>
      <c r="B8" s="10" t="s">
        <v>12</v>
      </c>
      <c r="C8" s="9"/>
      <c r="D8" s="57">
        <v>167679418.72</v>
      </c>
    </row>
    <row r="9" spans="1:4" s="11" customFormat="1" ht="24.75" customHeight="1">
      <c r="A9" s="9"/>
      <c r="B9" s="10" t="s">
        <v>13</v>
      </c>
      <c r="C9" s="9"/>
      <c r="D9" s="57">
        <v>33991345</v>
      </c>
    </row>
    <row r="10" spans="1:4" s="8" customFormat="1" ht="24.75" customHeight="1">
      <c r="A10" s="6" t="s">
        <v>4</v>
      </c>
      <c r="B10" s="7" t="s">
        <v>14</v>
      </c>
      <c r="C10" s="6"/>
      <c r="D10" s="59">
        <f>SUM(D11,D12)</f>
        <v>237893195.72</v>
      </c>
    </row>
    <row r="11" spans="1:4" s="11" customFormat="1" ht="24.75" customHeight="1">
      <c r="A11" s="9"/>
      <c r="B11" s="10" t="s">
        <v>28</v>
      </c>
      <c r="C11" s="9"/>
      <c r="D11" s="60">
        <v>173812169.72</v>
      </c>
    </row>
    <row r="12" spans="1:4" s="11" customFormat="1" ht="24.75" customHeight="1">
      <c r="A12" s="9"/>
      <c r="B12" s="10" t="s">
        <v>15</v>
      </c>
      <c r="C12" s="9"/>
      <c r="D12" s="60">
        <v>64081026</v>
      </c>
    </row>
    <row r="13" spans="1:4" s="8" customFormat="1" ht="24.75" customHeight="1">
      <c r="A13" s="6" t="s">
        <v>5</v>
      </c>
      <c r="B13" s="7" t="s">
        <v>16</v>
      </c>
      <c r="C13" s="13"/>
      <c r="D13" s="58">
        <f>D7-D10</f>
        <v>-36222432</v>
      </c>
    </row>
    <row r="14" spans="1:4" ht="24.75" customHeight="1">
      <c r="A14" s="78" t="s">
        <v>17</v>
      </c>
      <c r="B14" s="79"/>
      <c r="C14" s="14"/>
      <c r="D14" s="15">
        <f>D15+D22+D23+D24+D26</f>
        <v>40564432</v>
      </c>
    </row>
    <row r="15" spans="1:4" ht="81.75" customHeight="1">
      <c r="A15" s="16" t="s">
        <v>3</v>
      </c>
      <c r="B15" s="37" t="s">
        <v>38</v>
      </c>
      <c r="C15" s="6" t="s">
        <v>37</v>
      </c>
      <c r="D15" s="12">
        <f>D17+D19</f>
        <v>15459013</v>
      </c>
    </row>
    <row r="16" spans="1:4" ht="18.75" customHeight="1">
      <c r="A16" s="31"/>
      <c r="B16" s="80" t="s">
        <v>33</v>
      </c>
      <c r="C16" s="80"/>
      <c r="D16" s="80"/>
    </row>
    <row r="17" spans="1:7" s="11" customFormat="1" ht="24.95" customHeight="1">
      <c r="A17" s="32"/>
      <c r="B17" s="35" t="s">
        <v>42</v>
      </c>
      <c r="C17" s="36"/>
      <c r="D17" s="45">
        <f>D18</f>
        <v>6391314</v>
      </c>
    </row>
    <row r="18" spans="1:7" ht="24.95" customHeight="1">
      <c r="A18" s="39"/>
      <c r="B18" s="42" t="s">
        <v>44</v>
      </c>
      <c r="C18" s="40"/>
      <c r="D18" s="41">
        <f>3078800+2412513+900001</f>
        <v>6391314</v>
      </c>
      <c r="F18" s="30"/>
      <c r="G18" s="30"/>
    </row>
    <row r="19" spans="1:7" s="11" customFormat="1" ht="24.95" customHeight="1">
      <c r="A19" s="32"/>
      <c r="B19" s="33" t="s">
        <v>43</v>
      </c>
      <c r="C19" s="32"/>
      <c r="D19" s="34">
        <f>D20+D21</f>
        <v>9067699</v>
      </c>
      <c r="G19" s="46"/>
    </row>
    <row r="20" spans="1:7" ht="24.95" customHeight="1">
      <c r="A20" s="39"/>
      <c r="B20" s="43" t="s">
        <v>45</v>
      </c>
      <c r="C20" s="39"/>
      <c r="D20" s="44">
        <v>6813523</v>
      </c>
    </row>
    <row r="21" spans="1:7" ht="24.95" customHeight="1">
      <c r="A21" s="39"/>
      <c r="B21" s="43" t="s">
        <v>46</v>
      </c>
      <c r="C21" s="39"/>
      <c r="D21" s="44">
        <v>2254176</v>
      </c>
      <c r="G21" s="30"/>
    </row>
    <row r="22" spans="1:7" ht="60.75" customHeight="1">
      <c r="A22" s="16" t="s">
        <v>4</v>
      </c>
      <c r="B22" s="28" t="s">
        <v>39</v>
      </c>
      <c r="C22" s="6" t="s">
        <v>36</v>
      </c>
      <c r="D22" s="12">
        <f>17882+8835+94000</f>
        <v>120717</v>
      </c>
      <c r="F22" s="30"/>
    </row>
    <row r="23" spans="1:7" ht="31.5" customHeight="1">
      <c r="A23" s="16" t="s">
        <v>5</v>
      </c>
      <c r="B23" s="29" t="s">
        <v>40</v>
      </c>
      <c r="C23" s="38" t="s">
        <v>41</v>
      </c>
      <c r="D23" s="12">
        <v>0</v>
      </c>
    </row>
    <row r="24" spans="1:7" ht="31.5" customHeight="1">
      <c r="A24" s="16" t="s">
        <v>6</v>
      </c>
      <c r="B24" s="19" t="s">
        <v>25</v>
      </c>
      <c r="C24" s="6" t="s">
        <v>19</v>
      </c>
      <c r="D24" s="12">
        <f>435715+888747+24000+5000+1000+50000+642500+4860+4029900+3250-270</f>
        <v>6084702</v>
      </c>
    </row>
    <row r="25" spans="1:7" ht="32.25" customHeight="1">
      <c r="A25" s="16" t="s">
        <v>7</v>
      </c>
      <c r="B25" s="27" t="s">
        <v>29</v>
      </c>
      <c r="C25" s="6" t="s">
        <v>30</v>
      </c>
      <c r="D25" s="18">
        <v>0</v>
      </c>
    </row>
    <row r="26" spans="1:7" ht="24.75" customHeight="1">
      <c r="A26" s="16" t="s">
        <v>35</v>
      </c>
      <c r="B26" s="17" t="s">
        <v>23</v>
      </c>
      <c r="C26" s="6" t="s">
        <v>18</v>
      </c>
      <c r="D26" s="12">
        <v>18900000</v>
      </c>
    </row>
    <row r="27" spans="1:7" ht="27" customHeight="1">
      <c r="A27" s="16" t="s">
        <v>34</v>
      </c>
      <c r="B27" s="19" t="s">
        <v>24</v>
      </c>
      <c r="C27" s="6" t="s">
        <v>18</v>
      </c>
      <c r="D27" s="20">
        <v>0</v>
      </c>
    </row>
    <row r="28" spans="1:7" ht="24.75" customHeight="1">
      <c r="A28" s="78" t="s">
        <v>20</v>
      </c>
      <c r="B28" s="79"/>
      <c r="C28" s="21"/>
      <c r="D28" s="15">
        <f>SUM(D29:D31)</f>
        <v>4342000</v>
      </c>
    </row>
    <row r="29" spans="1:7" ht="24.75" customHeight="1">
      <c r="A29" s="16" t="s">
        <v>3</v>
      </c>
      <c r="B29" s="19" t="s">
        <v>32</v>
      </c>
      <c r="C29" s="6" t="s">
        <v>31</v>
      </c>
      <c r="D29" s="18">
        <v>0</v>
      </c>
    </row>
    <row r="30" spans="1:7" ht="24.75" customHeight="1">
      <c r="A30" s="16" t="s">
        <v>4</v>
      </c>
      <c r="B30" s="19" t="s">
        <v>26</v>
      </c>
      <c r="C30" s="6" t="s">
        <v>21</v>
      </c>
      <c r="D30" s="18">
        <v>4342000</v>
      </c>
    </row>
    <row r="31" spans="1:7" ht="24.75" customHeight="1">
      <c r="A31" s="16" t="s">
        <v>5</v>
      </c>
      <c r="B31" s="19" t="s">
        <v>27</v>
      </c>
      <c r="C31" s="6" t="s">
        <v>21</v>
      </c>
      <c r="D31" s="18">
        <v>0</v>
      </c>
    </row>
    <row r="32" spans="1:7" ht="21.75" customHeight="1">
      <c r="A32" s="22"/>
      <c r="C32" s="22"/>
      <c r="D32" s="23"/>
    </row>
    <row r="33" ht="24.75" customHeight="1"/>
    <row r="34" ht="24.75" customHeight="1"/>
    <row r="35" ht="24.75" customHeight="1"/>
  </sheetData>
  <sheetProtection formatColumns="0" formatRows="0"/>
  <mergeCells count="4">
    <mergeCell ref="A3:D3"/>
    <mergeCell ref="A14:B14"/>
    <mergeCell ref="A28:B28"/>
    <mergeCell ref="B16:D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88" orientation="portrait" horizontalDpi="4294967295" verticalDpi="300" r:id="rId1"/>
  <headerFooter differentOddEven="1" differentFirst="1" alignWithMargins="0">
    <firstHeader>&amp;R&amp;10Tabela Nr 3 
do uchwały Nr ...............
Rady Powiatu  Otwockiego
z dnia .......................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4C66-60C8-46CC-ABD3-ADE6FF702D9C}">
  <sheetPr>
    <tabColor rgb="FF92D050"/>
  </sheetPr>
  <dimension ref="A2:I159"/>
  <sheetViews>
    <sheetView zoomScaleNormal="100" workbookViewId="0">
      <pane ySplit="5" topLeftCell="A130" activePane="bottomLeft" state="frozen"/>
      <selection activeCell="M10" sqref="M10"/>
      <selection pane="bottomLeft" activeCell="A2" sqref="A2:F2"/>
    </sheetView>
  </sheetViews>
  <sheetFormatPr defaultColWidth="9.33203125" defaultRowHeight="12"/>
  <cols>
    <col min="1" max="1" width="6.33203125" style="48" customWidth="1"/>
    <col min="2" max="2" width="9.5" style="48" customWidth="1"/>
    <col min="3" max="3" width="10.1640625" style="49" customWidth="1"/>
    <col min="4" max="4" width="63.6640625" style="50" customWidth="1"/>
    <col min="5" max="6" width="17.83203125" style="51" customWidth="1"/>
    <col min="7" max="8" width="9.33203125" style="52"/>
    <col min="9" max="9" width="15" style="52" bestFit="1" customWidth="1"/>
    <col min="10" max="16384" width="9.33203125" style="52"/>
  </cols>
  <sheetData>
    <row r="2" spans="1:6" ht="30.75" customHeight="1">
      <c r="A2" s="81" t="s">
        <v>173</v>
      </c>
      <c r="B2" s="81"/>
      <c r="C2" s="81"/>
      <c r="D2" s="81"/>
      <c r="E2" s="81"/>
      <c r="F2" s="81"/>
    </row>
    <row r="3" spans="1:6" ht="9.9499999999999993" customHeight="1">
      <c r="A3" s="56"/>
      <c r="B3" s="56"/>
      <c r="C3" s="56"/>
      <c r="D3" s="56"/>
      <c r="E3" s="56"/>
      <c r="F3" s="56"/>
    </row>
    <row r="4" spans="1:6" s="49" customFormat="1" ht="25.5" customHeight="1">
      <c r="A4" s="68" t="s">
        <v>0</v>
      </c>
      <c r="B4" s="68" t="s">
        <v>1</v>
      </c>
      <c r="C4" s="69" t="s">
        <v>48</v>
      </c>
      <c r="D4" s="70" t="s">
        <v>49</v>
      </c>
      <c r="E4" s="71" t="s">
        <v>22</v>
      </c>
      <c r="F4" s="71" t="s">
        <v>50</v>
      </c>
    </row>
    <row r="5" spans="1:6" s="61" customFormat="1" ht="18" customHeight="1">
      <c r="A5" s="72" t="s">
        <v>51</v>
      </c>
      <c r="B5" s="72" t="s">
        <v>114</v>
      </c>
      <c r="C5" s="72" t="s">
        <v>114</v>
      </c>
      <c r="D5" s="73" t="s">
        <v>52</v>
      </c>
      <c r="E5" s="74">
        <v>16000</v>
      </c>
      <c r="F5" s="74">
        <v>16000</v>
      </c>
    </row>
    <row r="6" spans="1:6" s="61" customFormat="1" ht="18" customHeight="1">
      <c r="A6" s="65" t="s">
        <v>114</v>
      </c>
      <c r="B6" s="65" t="s">
        <v>53</v>
      </c>
      <c r="C6" s="65" t="s">
        <v>114</v>
      </c>
      <c r="D6" s="66" t="s">
        <v>54</v>
      </c>
      <c r="E6" s="67">
        <v>16000</v>
      </c>
      <c r="F6" s="67">
        <v>16000</v>
      </c>
    </row>
    <row r="7" spans="1:6" s="61" customFormat="1" ht="50.1" customHeight="1">
      <c r="A7" s="62" t="s">
        <v>114</v>
      </c>
      <c r="B7" s="62" t="s">
        <v>114</v>
      </c>
      <c r="C7" s="62" t="s">
        <v>115</v>
      </c>
      <c r="D7" s="63" t="s">
        <v>116</v>
      </c>
      <c r="E7" s="64">
        <v>16000</v>
      </c>
      <c r="F7" s="64">
        <v>0</v>
      </c>
    </row>
    <row r="8" spans="1:6" s="61" customFormat="1" ht="18" customHeight="1">
      <c r="A8" s="62" t="s">
        <v>114</v>
      </c>
      <c r="B8" s="62" t="s">
        <v>114</v>
      </c>
      <c r="C8" s="62" t="s">
        <v>117</v>
      </c>
      <c r="D8" s="63" t="s">
        <v>55</v>
      </c>
      <c r="E8" s="64">
        <v>0</v>
      </c>
      <c r="F8" s="64">
        <v>16000</v>
      </c>
    </row>
    <row r="9" spans="1:6" s="61" customFormat="1" ht="18" customHeight="1">
      <c r="A9" s="72" t="s">
        <v>118</v>
      </c>
      <c r="B9" s="72" t="s">
        <v>114</v>
      </c>
      <c r="C9" s="72" t="s">
        <v>114</v>
      </c>
      <c r="D9" s="73" t="s">
        <v>56</v>
      </c>
      <c r="E9" s="74">
        <v>298000</v>
      </c>
      <c r="F9" s="74">
        <v>298000</v>
      </c>
    </row>
    <row r="10" spans="1:6" s="61" customFormat="1" ht="18" customHeight="1">
      <c r="A10" s="65" t="s">
        <v>114</v>
      </c>
      <c r="B10" s="65" t="s">
        <v>119</v>
      </c>
      <c r="C10" s="65" t="s">
        <v>114</v>
      </c>
      <c r="D10" s="66" t="s">
        <v>57</v>
      </c>
      <c r="E10" s="67">
        <v>298000</v>
      </c>
      <c r="F10" s="67">
        <v>298000</v>
      </c>
    </row>
    <row r="11" spans="1:6" s="61" customFormat="1" ht="50.1" customHeight="1">
      <c r="A11" s="62" t="s">
        <v>114</v>
      </c>
      <c r="B11" s="62" t="s">
        <v>114</v>
      </c>
      <c r="C11" s="62" t="s">
        <v>115</v>
      </c>
      <c r="D11" s="63" t="s">
        <v>116</v>
      </c>
      <c r="E11" s="64">
        <v>298000</v>
      </c>
      <c r="F11" s="64">
        <v>0</v>
      </c>
    </row>
    <row r="12" spans="1:6" s="61" customFormat="1" ht="18" customHeight="1">
      <c r="A12" s="62" t="s">
        <v>114</v>
      </c>
      <c r="B12" s="62" t="s">
        <v>114</v>
      </c>
      <c r="C12" s="62" t="s">
        <v>120</v>
      </c>
      <c r="D12" s="63" t="s">
        <v>58</v>
      </c>
      <c r="E12" s="64">
        <v>0</v>
      </c>
      <c r="F12" s="64">
        <v>58099</v>
      </c>
    </row>
    <row r="13" spans="1:6" s="61" customFormat="1" ht="18" customHeight="1">
      <c r="A13" s="62" t="s">
        <v>114</v>
      </c>
      <c r="B13" s="62" t="s">
        <v>114</v>
      </c>
      <c r="C13" s="62" t="s">
        <v>121</v>
      </c>
      <c r="D13" s="63" t="s">
        <v>59</v>
      </c>
      <c r="E13" s="64">
        <v>0</v>
      </c>
      <c r="F13" s="64">
        <v>9987</v>
      </c>
    </row>
    <row r="14" spans="1:6" s="61" customFormat="1" ht="18" customHeight="1">
      <c r="A14" s="62" t="s">
        <v>114</v>
      </c>
      <c r="B14" s="62" t="s">
        <v>114</v>
      </c>
      <c r="C14" s="62" t="s">
        <v>122</v>
      </c>
      <c r="D14" s="63" t="s">
        <v>60</v>
      </c>
      <c r="E14" s="64">
        <v>0</v>
      </c>
      <c r="F14" s="64">
        <v>1424</v>
      </c>
    </row>
    <row r="15" spans="1:6" s="61" customFormat="1" ht="18" customHeight="1">
      <c r="A15" s="62" t="s">
        <v>114</v>
      </c>
      <c r="B15" s="62" t="s">
        <v>114</v>
      </c>
      <c r="C15" s="62" t="s">
        <v>123</v>
      </c>
      <c r="D15" s="63" t="s">
        <v>61</v>
      </c>
      <c r="E15" s="64">
        <v>0</v>
      </c>
      <c r="F15" s="64">
        <v>2000</v>
      </c>
    </row>
    <row r="16" spans="1:6" s="61" customFormat="1" ht="18" customHeight="1">
      <c r="A16" s="62" t="s">
        <v>114</v>
      </c>
      <c r="B16" s="62" t="s">
        <v>114</v>
      </c>
      <c r="C16" s="62" t="s">
        <v>124</v>
      </c>
      <c r="D16" s="63" t="s">
        <v>62</v>
      </c>
      <c r="E16" s="64">
        <v>0</v>
      </c>
      <c r="F16" s="64">
        <v>435</v>
      </c>
    </row>
    <row r="17" spans="1:6" s="61" customFormat="1" ht="18" customHeight="1">
      <c r="A17" s="62" t="s">
        <v>114</v>
      </c>
      <c r="B17" s="62" t="s">
        <v>114</v>
      </c>
      <c r="C17" s="62" t="s">
        <v>125</v>
      </c>
      <c r="D17" s="63" t="s">
        <v>63</v>
      </c>
      <c r="E17" s="64">
        <v>0</v>
      </c>
      <c r="F17" s="64">
        <v>10000</v>
      </c>
    </row>
    <row r="18" spans="1:6" s="61" customFormat="1" ht="18" customHeight="1">
      <c r="A18" s="62" t="s">
        <v>114</v>
      </c>
      <c r="B18" s="62" t="s">
        <v>114</v>
      </c>
      <c r="C18" s="62" t="s">
        <v>126</v>
      </c>
      <c r="D18" s="63" t="s">
        <v>64</v>
      </c>
      <c r="E18" s="64">
        <v>0</v>
      </c>
      <c r="F18" s="64">
        <v>20000</v>
      </c>
    </row>
    <row r="19" spans="1:6" s="61" customFormat="1" ht="18" customHeight="1">
      <c r="A19" s="62" t="s">
        <v>114</v>
      </c>
      <c r="B19" s="62" t="s">
        <v>114</v>
      </c>
      <c r="C19" s="62" t="s">
        <v>117</v>
      </c>
      <c r="D19" s="63" t="s">
        <v>55</v>
      </c>
      <c r="E19" s="64">
        <v>0</v>
      </c>
      <c r="F19" s="64">
        <v>60000</v>
      </c>
    </row>
    <row r="20" spans="1:6" s="61" customFormat="1" ht="18" customHeight="1">
      <c r="A20" s="62" t="s">
        <v>114</v>
      </c>
      <c r="B20" s="62" t="s">
        <v>114</v>
      </c>
      <c r="C20" s="62" t="s">
        <v>127</v>
      </c>
      <c r="D20" s="63" t="s">
        <v>65</v>
      </c>
      <c r="E20" s="64">
        <v>0</v>
      </c>
      <c r="F20" s="64">
        <v>40000</v>
      </c>
    </row>
    <row r="21" spans="1:6" s="61" customFormat="1" ht="18" customHeight="1">
      <c r="A21" s="62" t="s">
        <v>114</v>
      </c>
      <c r="B21" s="62" t="s">
        <v>114</v>
      </c>
      <c r="C21" s="62" t="s">
        <v>128</v>
      </c>
      <c r="D21" s="63" t="s">
        <v>66</v>
      </c>
      <c r="E21" s="64">
        <v>0</v>
      </c>
      <c r="F21" s="64">
        <v>4100</v>
      </c>
    </row>
    <row r="22" spans="1:6" s="61" customFormat="1" ht="18" customHeight="1">
      <c r="A22" s="62" t="s">
        <v>114</v>
      </c>
      <c r="B22" s="62" t="s">
        <v>114</v>
      </c>
      <c r="C22" s="62" t="s">
        <v>129</v>
      </c>
      <c r="D22" s="63" t="s">
        <v>67</v>
      </c>
      <c r="E22" s="64">
        <v>0</v>
      </c>
      <c r="F22" s="64">
        <v>63000</v>
      </c>
    </row>
    <row r="23" spans="1:6" s="61" customFormat="1" ht="18" customHeight="1">
      <c r="A23" s="62" t="s">
        <v>114</v>
      </c>
      <c r="B23" s="62" t="s">
        <v>114</v>
      </c>
      <c r="C23" s="62" t="s">
        <v>130</v>
      </c>
      <c r="D23" s="63" t="s">
        <v>68</v>
      </c>
      <c r="E23" s="64">
        <v>0</v>
      </c>
      <c r="F23" s="64">
        <v>10000</v>
      </c>
    </row>
    <row r="24" spans="1:6" s="61" customFormat="1" ht="18" customHeight="1">
      <c r="A24" s="62" t="s">
        <v>114</v>
      </c>
      <c r="B24" s="62" t="s">
        <v>114</v>
      </c>
      <c r="C24" s="62" t="s">
        <v>131</v>
      </c>
      <c r="D24" s="63" t="s">
        <v>69</v>
      </c>
      <c r="E24" s="64">
        <v>0</v>
      </c>
      <c r="F24" s="64">
        <v>3955</v>
      </c>
    </row>
    <row r="25" spans="1:6" s="61" customFormat="1" ht="18" customHeight="1">
      <c r="A25" s="62" t="s">
        <v>114</v>
      </c>
      <c r="B25" s="62" t="s">
        <v>114</v>
      </c>
      <c r="C25" s="62" t="s">
        <v>132</v>
      </c>
      <c r="D25" s="63" t="s">
        <v>70</v>
      </c>
      <c r="E25" s="64">
        <v>0</v>
      </c>
      <c r="F25" s="64">
        <v>5000</v>
      </c>
    </row>
    <row r="26" spans="1:6" s="61" customFormat="1" ht="18" customHeight="1">
      <c r="A26" s="62" t="s">
        <v>114</v>
      </c>
      <c r="B26" s="62" t="s">
        <v>114</v>
      </c>
      <c r="C26" s="62" t="s">
        <v>133</v>
      </c>
      <c r="D26" s="63" t="s">
        <v>71</v>
      </c>
      <c r="E26" s="64">
        <v>0</v>
      </c>
      <c r="F26" s="64">
        <v>10000</v>
      </c>
    </row>
    <row r="27" spans="1:6" s="61" customFormat="1" ht="18" customHeight="1">
      <c r="A27" s="72" t="s">
        <v>134</v>
      </c>
      <c r="B27" s="72" t="s">
        <v>114</v>
      </c>
      <c r="C27" s="72" t="s">
        <v>114</v>
      </c>
      <c r="D27" s="73" t="s">
        <v>72</v>
      </c>
      <c r="E27" s="74">
        <v>1630000</v>
      </c>
      <c r="F27" s="74">
        <v>1630000</v>
      </c>
    </row>
    <row r="28" spans="1:6" s="61" customFormat="1" ht="18" customHeight="1">
      <c r="A28" s="65" t="s">
        <v>114</v>
      </c>
      <c r="B28" s="65" t="s">
        <v>73</v>
      </c>
      <c r="C28" s="65" t="s">
        <v>114</v>
      </c>
      <c r="D28" s="66" t="s">
        <v>74</v>
      </c>
      <c r="E28" s="67">
        <v>363000</v>
      </c>
      <c r="F28" s="67">
        <v>363000</v>
      </c>
    </row>
    <row r="29" spans="1:6" s="61" customFormat="1" ht="50.1" customHeight="1">
      <c r="A29" s="62" t="s">
        <v>114</v>
      </c>
      <c r="B29" s="62" t="s">
        <v>114</v>
      </c>
      <c r="C29" s="62" t="s">
        <v>115</v>
      </c>
      <c r="D29" s="63" t="s">
        <v>116</v>
      </c>
      <c r="E29" s="64">
        <v>363000</v>
      </c>
      <c r="F29" s="64">
        <v>0</v>
      </c>
    </row>
    <row r="30" spans="1:6" s="61" customFormat="1" ht="18" customHeight="1">
      <c r="A30" s="62" t="s">
        <v>114</v>
      </c>
      <c r="B30" s="62" t="s">
        <v>114</v>
      </c>
      <c r="C30" s="62" t="s">
        <v>120</v>
      </c>
      <c r="D30" s="63" t="s">
        <v>58</v>
      </c>
      <c r="E30" s="64">
        <v>0</v>
      </c>
      <c r="F30" s="64">
        <v>188226</v>
      </c>
    </row>
    <row r="31" spans="1:6" s="61" customFormat="1" ht="18" customHeight="1">
      <c r="A31" s="62" t="s">
        <v>114</v>
      </c>
      <c r="B31" s="62" t="s">
        <v>114</v>
      </c>
      <c r="C31" s="62" t="s">
        <v>121</v>
      </c>
      <c r="D31" s="63" t="s">
        <v>59</v>
      </c>
      <c r="E31" s="64">
        <v>0</v>
      </c>
      <c r="F31" s="64">
        <v>32357</v>
      </c>
    </row>
    <row r="32" spans="1:6" s="61" customFormat="1" ht="18" customHeight="1">
      <c r="A32" s="62" t="s">
        <v>114</v>
      </c>
      <c r="B32" s="62" t="s">
        <v>114</v>
      </c>
      <c r="C32" s="62" t="s">
        <v>122</v>
      </c>
      <c r="D32" s="63" t="s">
        <v>60</v>
      </c>
      <c r="E32" s="64">
        <v>0</v>
      </c>
      <c r="F32" s="64">
        <v>4612</v>
      </c>
    </row>
    <row r="33" spans="1:6" s="61" customFormat="1" ht="18" customHeight="1">
      <c r="A33" s="62" t="s">
        <v>114</v>
      </c>
      <c r="B33" s="62" t="s">
        <v>114</v>
      </c>
      <c r="C33" s="62" t="s">
        <v>117</v>
      </c>
      <c r="D33" s="63" t="s">
        <v>55</v>
      </c>
      <c r="E33" s="64">
        <v>0</v>
      </c>
      <c r="F33" s="64">
        <v>137805</v>
      </c>
    </row>
    <row r="34" spans="1:6" s="61" customFormat="1" ht="18" customHeight="1">
      <c r="A34" s="65" t="s">
        <v>114</v>
      </c>
      <c r="B34" s="65" t="s">
        <v>135</v>
      </c>
      <c r="C34" s="65" t="s">
        <v>114</v>
      </c>
      <c r="D34" s="66" t="s">
        <v>75</v>
      </c>
      <c r="E34" s="67">
        <v>1267000</v>
      </c>
      <c r="F34" s="67">
        <v>1267000</v>
      </c>
    </row>
    <row r="35" spans="1:6" s="61" customFormat="1" ht="50.1" customHeight="1">
      <c r="A35" s="62" t="s">
        <v>114</v>
      </c>
      <c r="B35" s="62" t="s">
        <v>114</v>
      </c>
      <c r="C35" s="62" t="s">
        <v>115</v>
      </c>
      <c r="D35" s="63" t="s">
        <v>116</v>
      </c>
      <c r="E35" s="64">
        <v>1267000</v>
      </c>
      <c r="F35" s="64">
        <v>0</v>
      </c>
    </row>
    <row r="36" spans="1:6" s="61" customFormat="1" ht="18" customHeight="1">
      <c r="A36" s="62" t="s">
        <v>114</v>
      </c>
      <c r="B36" s="62" t="s">
        <v>114</v>
      </c>
      <c r="C36" s="62" t="s">
        <v>136</v>
      </c>
      <c r="D36" s="63" t="s">
        <v>76</v>
      </c>
      <c r="E36" s="64">
        <v>0</v>
      </c>
      <c r="F36" s="64">
        <v>220</v>
      </c>
    </row>
    <row r="37" spans="1:6" s="61" customFormat="1" ht="18" customHeight="1">
      <c r="A37" s="62" t="s">
        <v>114</v>
      </c>
      <c r="B37" s="62" t="s">
        <v>114</v>
      </c>
      <c r="C37" s="62" t="s">
        <v>120</v>
      </c>
      <c r="D37" s="63" t="s">
        <v>58</v>
      </c>
      <c r="E37" s="64">
        <v>0</v>
      </c>
      <c r="F37" s="64">
        <v>221051</v>
      </c>
    </row>
    <row r="38" spans="1:6" s="61" customFormat="1" ht="18" customHeight="1">
      <c r="A38" s="62" t="s">
        <v>114</v>
      </c>
      <c r="B38" s="62" t="s">
        <v>114</v>
      </c>
      <c r="C38" s="62" t="s">
        <v>137</v>
      </c>
      <c r="D38" s="63" t="s">
        <v>77</v>
      </c>
      <c r="E38" s="64">
        <v>0</v>
      </c>
      <c r="F38" s="64">
        <v>598884</v>
      </c>
    </row>
    <row r="39" spans="1:6" s="61" customFormat="1" ht="18" customHeight="1">
      <c r="A39" s="62" t="s">
        <v>114</v>
      </c>
      <c r="B39" s="62" t="s">
        <v>114</v>
      </c>
      <c r="C39" s="62" t="s">
        <v>138</v>
      </c>
      <c r="D39" s="63" t="s">
        <v>78</v>
      </c>
      <c r="E39" s="64">
        <v>0</v>
      </c>
      <c r="F39" s="64">
        <v>58177</v>
      </c>
    </row>
    <row r="40" spans="1:6" s="61" customFormat="1" ht="18" customHeight="1">
      <c r="A40" s="62" t="s">
        <v>114</v>
      </c>
      <c r="B40" s="62" t="s">
        <v>114</v>
      </c>
      <c r="C40" s="62" t="s">
        <v>121</v>
      </c>
      <c r="D40" s="63" t="s">
        <v>59</v>
      </c>
      <c r="E40" s="64">
        <v>0</v>
      </c>
      <c r="F40" s="64">
        <v>150114</v>
      </c>
    </row>
    <row r="41" spans="1:6" s="61" customFormat="1" ht="18" customHeight="1">
      <c r="A41" s="62" t="s">
        <v>114</v>
      </c>
      <c r="B41" s="62" t="s">
        <v>114</v>
      </c>
      <c r="C41" s="62" t="s">
        <v>122</v>
      </c>
      <c r="D41" s="63" t="s">
        <v>60</v>
      </c>
      <c r="E41" s="64">
        <v>0</v>
      </c>
      <c r="F41" s="64">
        <v>11690</v>
      </c>
    </row>
    <row r="42" spans="1:6" s="61" customFormat="1" ht="18" customHeight="1">
      <c r="A42" s="62" t="s">
        <v>114</v>
      </c>
      <c r="B42" s="62" t="s">
        <v>114</v>
      </c>
      <c r="C42" s="62" t="s">
        <v>123</v>
      </c>
      <c r="D42" s="63" t="s">
        <v>61</v>
      </c>
      <c r="E42" s="64">
        <v>0</v>
      </c>
      <c r="F42" s="64">
        <v>1225</v>
      </c>
    </row>
    <row r="43" spans="1:6" s="61" customFormat="1" ht="18" customHeight="1">
      <c r="A43" s="62" t="s">
        <v>114</v>
      </c>
      <c r="B43" s="62" t="s">
        <v>114</v>
      </c>
      <c r="C43" s="62" t="s">
        <v>124</v>
      </c>
      <c r="D43" s="63" t="s">
        <v>62</v>
      </c>
      <c r="E43" s="64">
        <v>0</v>
      </c>
      <c r="F43" s="64">
        <v>13316</v>
      </c>
    </row>
    <row r="44" spans="1:6" s="61" customFormat="1" ht="18" customHeight="1">
      <c r="A44" s="62" t="s">
        <v>114</v>
      </c>
      <c r="B44" s="62" t="s">
        <v>114</v>
      </c>
      <c r="C44" s="62" t="s">
        <v>125</v>
      </c>
      <c r="D44" s="63" t="s">
        <v>63</v>
      </c>
      <c r="E44" s="64">
        <v>0</v>
      </c>
      <c r="F44" s="64">
        <v>84030</v>
      </c>
    </row>
    <row r="45" spans="1:6" s="61" customFormat="1" ht="18" customHeight="1">
      <c r="A45" s="62" t="s">
        <v>114</v>
      </c>
      <c r="B45" s="62" t="s">
        <v>114</v>
      </c>
      <c r="C45" s="62" t="s">
        <v>126</v>
      </c>
      <c r="D45" s="63" t="s">
        <v>64</v>
      </c>
      <c r="E45" s="64">
        <v>0</v>
      </c>
      <c r="F45" s="64">
        <v>5050</v>
      </c>
    </row>
    <row r="46" spans="1:6" s="61" customFormat="1" ht="18" customHeight="1">
      <c r="A46" s="62" t="s">
        <v>114</v>
      </c>
      <c r="B46" s="62" t="s">
        <v>114</v>
      </c>
      <c r="C46" s="62" t="s">
        <v>139</v>
      </c>
      <c r="D46" s="63" t="s">
        <v>79</v>
      </c>
      <c r="E46" s="64">
        <v>0</v>
      </c>
      <c r="F46" s="64">
        <v>964</v>
      </c>
    </row>
    <row r="47" spans="1:6" s="61" customFormat="1" ht="18" customHeight="1">
      <c r="A47" s="62" t="s">
        <v>114</v>
      </c>
      <c r="B47" s="62" t="s">
        <v>114</v>
      </c>
      <c r="C47" s="62" t="s">
        <v>117</v>
      </c>
      <c r="D47" s="63" t="s">
        <v>55</v>
      </c>
      <c r="E47" s="64">
        <v>0</v>
      </c>
      <c r="F47" s="64">
        <v>85228</v>
      </c>
    </row>
    <row r="48" spans="1:6" s="61" customFormat="1" ht="18" customHeight="1">
      <c r="A48" s="62" t="s">
        <v>114</v>
      </c>
      <c r="B48" s="62" t="s">
        <v>114</v>
      </c>
      <c r="C48" s="62" t="s">
        <v>140</v>
      </c>
      <c r="D48" s="63" t="s">
        <v>141</v>
      </c>
      <c r="E48" s="64">
        <v>0</v>
      </c>
      <c r="F48" s="64">
        <v>4251</v>
      </c>
    </row>
    <row r="49" spans="1:6" s="61" customFormat="1" ht="18" customHeight="1">
      <c r="A49" s="62" t="s">
        <v>114</v>
      </c>
      <c r="B49" s="62" t="s">
        <v>114</v>
      </c>
      <c r="C49" s="62" t="s">
        <v>142</v>
      </c>
      <c r="D49" s="63" t="s">
        <v>80</v>
      </c>
      <c r="E49" s="64">
        <v>0</v>
      </c>
      <c r="F49" s="64">
        <v>512</v>
      </c>
    </row>
    <row r="50" spans="1:6" s="61" customFormat="1" ht="18" customHeight="1">
      <c r="A50" s="62" t="s">
        <v>114</v>
      </c>
      <c r="B50" s="62" t="s">
        <v>114</v>
      </c>
      <c r="C50" s="62" t="s">
        <v>128</v>
      </c>
      <c r="D50" s="63" t="s">
        <v>66</v>
      </c>
      <c r="E50" s="64">
        <v>0</v>
      </c>
      <c r="F50" s="64">
        <v>4796</v>
      </c>
    </row>
    <row r="51" spans="1:6" s="61" customFormat="1" ht="18" customHeight="1">
      <c r="A51" s="62" t="s">
        <v>114</v>
      </c>
      <c r="B51" s="62" t="s">
        <v>114</v>
      </c>
      <c r="C51" s="62" t="s">
        <v>143</v>
      </c>
      <c r="D51" s="63" t="s">
        <v>81</v>
      </c>
      <c r="E51" s="64">
        <v>0</v>
      </c>
      <c r="F51" s="64">
        <v>18709</v>
      </c>
    </row>
    <row r="52" spans="1:6" s="61" customFormat="1" ht="18" customHeight="1">
      <c r="A52" s="62" t="s">
        <v>114</v>
      </c>
      <c r="B52" s="62" t="s">
        <v>114</v>
      </c>
      <c r="C52" s="62" t="s">
        <v>129</v>
      </c>
      <c r="D52" s="63" t="s">
        <v>67</v>
      </c>
      <c r="E52" s="64">
        <v>0</v>
      </c>
      <c r="F52" s="64">
        <v>1300</v>
      </c>
    </row>
    <row r="53" spans="1:6" s="61" customFormat="1" ht="18" customHeight="1">
      <c r="A53" s="62" t="s">
        <v>114</v>
      </c>
      <c r="B53" s="62" t="s">
        <v>114</v>
      </c>
      <c r="C53" s="62" t="s">
        <v>144</v>
      </c>
      <c r="D53" s="63" t="s">
        <v>82</v>
      </c>
      <c r="E53" s="64">
        <v>0</v>
      </c>
      <c r="F53" s="64">
        <v>1171</v>
      </c>
    </row>
    <row r="54" spans="1:6" s="61" customFormat="1" ht="18" customHeight="1">
      <c r="A54" s="62" t="s">
        <v>114</v>
      </c>
      <c r="B54" s="62" t="s">
        <v>114</v>
      </c>
      <c r="C54" s="62" t="s">
        <v>133</v>
      </c>
      <c r="D54" s="63" t="s">
        <v>71</v>
      </c>
      <c r="E54" s="64">
        <v>0</v>
      </c>
      <c r="F54" s="64">
        <v>1085</v>
      </c>
    </row>
    <row r="55" spans="1:6" s="61" customFormat="1" ht="35.1" customHeight="1">
      <c r="A55" s="62" t="s">
        <v>114</v>
      </c>
      <c r="B55" s="62" t="s">
        <v>114</v>
      </c>
      <c r="C55" s="62" t="s">
        <v>145</v>
      </c>
      <c r="D55" s="63" t="s">
        <v>83</v>
      </c>
      <c r="E55" s="64">
        <v>0</v>
      </c>
      <c r="F55" s="64">
        <v>1171</v>
      </c>
    </row>
    <row r="56" spans="1:6" s="61" customFormat="1" ht="18" customHeight="1">
      <c r="A56" s="62" t="s">
        <v>114</v>
      </c>
      <c r="B56" s="62" t="s">
        <v>114</v>
      </c>
      <c r="C56" s="62" t="s">
        <v>146</v>
      </c>
      <c r="D56" s="63" t="s">
        <v>84</v>
      </c>
      <c r="E56" s="64">
        <v>0</v>
      </c>
      <c r="F56" s="64">
        <v>4056</v>
      </c>
    </row>
    <row r="57" spans="1:6" s="61" customFormat="1" ht="18" customHeight="1">
      <c r="A57" s="72" t="s">
        <v>147</v>
      </c>
      <c r="B57" s="72" t="s">
        <v>114</v>
      </c>
      <c r="C57" s="72" t="s">
        <v>114</v>
      </c>
      <c r="D57" s="73" t="s">
        <v>85</v>
      </c>
      <c r="E57" s="74">
        <v>37626</v>
      </c>
      <c r="F57" s="74">
        <v>37626</v>
      </c>
    </row>
    <row r="58" spans="1:6" s="61" customFormat="1" ht="18" customHeight="1">
      <c r="A58" s="65" t="s">
        <v>114</v>
      </c>
      <c r="B58" s="65" t="s">
        <v>148</v>
      </c>
      <c r="C58" s="65" t="s">
        <v>114</v>
      </c>
      <c r="D58" s="66" t="s">
        <v>86</v>
      </c>
      <c r="E58" s="67">
        <v>37626</v>
      </c>
      <c r="F58" s="67">
        <v>37626</v>
      </c>
    </row>
    <row r="59" spans="1:6" s="61" customFormat="1" ht="50.1" customHeight="1">
      <c r="A59" s="62" t="s">
        <v>114</v>
      </c>
      <c r="B59" s="62" t="s">
        <v>114</v>
      </c>
      <c r="C59" s="62" t="s">
        <v>115</v>
      </c>
      <c r="D59" s="63" t="s">
        <v>116</v>
      </c>
      <c r="E59" s="64">
        <v>37626</v>
      </c>
      <c r="F59" s="64">
        <v>0</v>
      </c>
    </row>
    <row r="60" spans="1:6" s="61" customFormat="1" ht="18" customHeight="1">
      <c r="A60" s="62" t="s">
        <v>114</v>
      </c>
      <c r="B60" s="62" t="s">
        <v>114</v>
      </c>
      <c r="C60" s="62" t="s">
        <v>120</v>
      </c>
      <c r="D60" s="63" t="s">
        <v>58</v>
      </c>
      <c r="E60" s="64">
        <v>0</v>
      </c>
      <c r="F60" s="64">
        <v>31452</v>
      </c>
    </row>
    <row r="61" spans="1:6" s="61" customFormat="1" ht="18" customHeight="1">
      <c r="A61" s="62" t="s">
        <v>114</v>
      </c>
      <c r="B61" s="62" t="s">
        <v>114</v>
      </c>
      <c r="C61" s="62" t="s">
        <v>121</v>
      </c>
      <c r="D61" s="63" t="s">
        <v>59</v>
      </c>
      <c r="E61" s="64">
        <v>0</v>
      </c>
      <c r="F61" s="64">
        <v>5406</v>
      </c>
    </row>
    <row r="62" spans="1:6" s="61" customFormat="1" ht="18" customHeight="1">
      <c r="A62" s="62" t="s">
        <v>114</v>
      </c>
      <c r="B62" s="62" t="s">
        <v>114</v>
      </c>
      <c r="C62" s="62" t="s">
        <v>122</v>
      </c>
      <c r="D62" s="63" t="s">
        <v>60</v>
      </c>
      <c r="E62" s="64">
        <v>0</v>
      </c>
      <c r="F62" s="64">
        <v>768</v>
      </c>
    </row>
    <row r="63" spans="1:6" s="61" customFormat="1" ht="18" customHeight="1">
      <c r="A63" s="72" t="s">
        <v>87</v>
      </c>
      <c r="B63" s="72" t="s">
        <v>114</v>
      </c>
      <c r="C63" s="72" t="s">
        <v>114</v>
      </c>
      <c r="D63" s="73" t="s">
        <v>88</v>
      </c>
      <c r="E63" s="74">
        <v>30930</v>
      </c>
      <c r="F63" s="74">
        <v>30930</v>
      </c>
    </row>
    <row r="64" spans="1:6" s="61" customFormat="1" ht="18" customHeight="1">
      <c r="A64" s="65" t="s">
        <v>114</v>
      </c>
      <c r="B64" s="65" t="s">
        <v>89</v>
      </c>
      <c r="C64" s="65" t="s">
        <v>114</v>
      </c>
      <c r="D64" s="66" t="s">
        <v>149</v>
      </c>
      <c r="E64" s="67">
        <v>30930</v>
      </c>
      <c r="F64" s="67">
        <v>30930</v>
      </c>
    </row>
    <row r="65" spans="1:6" s="61" customFormat="1" ht="50.1" customHeight="1">
      <c r="A65" s="62" t="s">
        <v>114</v>
      </c>
      <c r="B65" s="62" t="s">
        <v>114</v>
      </c>
      <c r="C65" s="62" t="s">
        <v>115</v>
      </c>
      <c r="D65" s="63" t="s">
        <v>116</v>
      </c>
      <c r="E65" s="64">
        <v>30930</v>
      </c>
      <c r="F65" s="64">
        <v>0</v>
      </c>
    </row>
    <row r="66" spans="1:6" s="61" customFormat="1" ht="18" customHeight="1">
      <c r="A66" s="62" t="s">
        <v>114</v>
      </c>
      <c r="B66" s="62" t="s">
        <v>114</v>
      </c>
      <c r="C66" s="62" t="s">
        <v>121</v>
      </c>
      <c r="D66" s="63" t="s">
        <v>59</v>
      </c>
      <c r="E66" s="64">
        <v>0</v>
      </c>
      <c r="F66" s="64">
        <v>2181</v>
      </c>
    </row>
    <row r="67" spans="1:6" s="61" customFormat="1" ht="18" customHeight="1">
      <c r="A67" s="62" t="s">
        <v>114</v>
      </c>
      <c r="B67" s="62" t="s">
        <v>114</v>
      </c>
      <c r="C67" s="62" t="s">
        <v>122</v>
      </c>
      <c r="D67" s="63" t="s">
        <v>60</v>
      </c>
      <c r="E67" s="64">
        <v>0</v>
      </c>
      <c r="F67" s="64">
        <v>308</v>
      </c>
    </row>
    <row r="68" spans="1:6" s="61" customFormat="1" ht="18" customHeight="1">
      <c r="A68" s="62" t="s">
        <v>114</v>
      </c>
      <c r="B68" s="62" t="s">
        <v>114</v>
      </c>
      <c r="C68" s="62" t="s">
        <v>123</v>
      </c>
      <c r="D68" s="63" t="s">
        <v>61</v>
      </c>
      <c r="E68" s="64">
        <v>0</v>
      </c>
      <c r="F68" s="64">
        <v>26741</v>
      </c>
    </row>
    <row r="69" spans="1:6" s="61" customFormat="1" ht="18" customHeight="1">
      <c r="A69" s="62" t="s">
        <v>114</v>
      </c>
      <c r="B69" s="62" t="s">
        <v>114</v>
      </c>
      <c r="C69" s="62" t="s">
        <v>124</v>
      </c>
      <c r="D69" s="63" t="s">
        <v>62</v>
      </c>
      <c r="E69" s="64">
        <v>0</v>
      </c>
      <c r="F69" s="64">
        <v>1500</v>
      </c>
    </row>
    <row r="70" spans="1:6" s="61" customFormat="1" ht="18" customHeight="1">
      <c r="A70" s="62" t="s">
        <v>114</v>
      </c>
      <c r="B70" s="62" t="s">
        <v>114</v>
      </c>
      <c r="C70" s="62" t="s">
        <v>117</v>
      </c>
      <c r="D70" s="63" t="s">
        <v>55</v>
      </c>
      <c r="E70" s="64">
        <v>0</v>
      </c>
      <c r="F70" s="64">
        <v>200</v>
      </c>
    </row>
    <row r="71" spans="1:6" s="61" customFormat="1" ht="18" customHeight="1">
      <c r="A71" s="72" t="s">
        <v>150</v>
      </c>
      <c r="B71" s="72" t="s">
        <v>114</v>
      </c>
      <c r="C71" s="72" t="s">
        <v>114</v>
      </c>
      <c r="D71" s="73" t="s">
        <v>90</v>
      </c>
      <c r="E71" s="74">
        <f>E72</f>
        <v>9560935</v>
      </c>
      <c r="F71" s="74">
        <f>F72</f>
        <v>9560935</v>
      </c>
    </row>
    <row r="72" spans="1:6" s="61" customFormat="1" ht="18" customHeight="1">
      <c r="A72" s="65" t="s">
        <v>114</v>
      </c>
      <c r="B72" s="65" t="s">
        <v>151</v>
      </c>
      <c r="C72" s="65" t="s">
        <v>114</v>
      </c>
      <c r="D72" s="66" t="s">
        <v>91</v>
      </c>
      <c r="E72" s="67">
        <f>E73</f>
        <v>9560935</v>
      </c>
      <c r="F72" s="67">
        <f>SUM(F73:F101)</f>
        <v>9560935</v>
      </c>
    </row>
    <row r="73" spans="1:6" s="61" customFormat="1" ht="50.1" customHeight="1">
      <c r="A73" s="62" t="s">
        <v>114</v>
      </c>
      <c r="B73" s="62" t="s">
        <v>114</v>
      </c>
      <c r="C73" s="62" t="s">
        <v>115</v>
      </c>
      <c r="D73" s="63" t="s">
        <v>116</v>
      </c>
      <c r="E73" s="64">
        <f>9515053+45882</f>
        <v>9560935</v>
      </c>
      <c r="F73" s="64">
        <v>0</v>
      </c>
    </row>
    <row r="74" spans="1:6" s="61" customFormat="1" ht="35.1" customHeight="1">
      <c r="A74" s="62" t="s">
        <v>114</v>
      </c>
      <c r="B74" s="62" t="s">
        <v>114</v>
      </c>
      <c r="C74" s="62" t="s">
        <v>152</v>
      </c>
      <c r="D74" s="63" t="s">
        <v>92</v>
      </c>
      <c r="E74" s="64">
        <v>0</v>
      </c>
      <c r="F74" s="64">
        <v>313031</v>
      </c>
    </row>
    <row r="75" spans="1:6" s="61" customFormat="1" ht="18" customHeight="1">
      <c r="A75" s="62" t="s">
        <v>114</v>
      </c>
      <c r="B75" s="62" t="s">
        <v>114</v>
      </c>
      <c r="C75" s="62" t="s">
        <v>120</v>
      </c>
      <c r="D75" s="63" t="s">
        <v>58</v>
      </c>
      <c r="E75" s="64">
        <v>0</v>
      </c>
      <c r="F75" s="64">
        <v>76113</v>
      </c>
    </row>
    <row r="76" spans="1:6" s="61" customFormat="1" ht="18" customHeight="1">
      <c r="A76" s="62" t="s">
        <v>114</v>
      </c>
      <c r="B76" s="62" t="s">
        <v>114</v>
      </c>
      <c r="C76" s="62" t="s">
        <v>137</v>
      </c>
      <c r="D76" s="63" t="s">
        <v>77</v>
      </c>
      <c r="E76" s="64">
        <v>0</v>
      </c>
      <c r="F76" s="64">
        <v>162568</v>
      </c>
    </row>
    <row r="77" spans="1:6" s="61" customFormat="1" ht="18" customHeight="1">
      <c r="A77" s="62" t="s">
        <v>114</v>
      </c>
      <c r="B77" s="62" t="s">
        <v>114</v>
      </c>
      <c r="C77" s="62" t="s">
        <v>138</v>
      </c>
      <c r="D77" s="63" t="s">
        <v>78</v>
      </c>
      <c r="E77" s="64">
        <v>0</v>
      </c>
      <c r="F77" s="64">
        <v>18821</v>
      </c>
    </row>
    <row r="78" spans="1:6" s="61" customFormat="1" ht="18" customHeight="1">
      <c r="A78" s="62" t="s">
        <v>114</v>
      </c>
      <c r="B78" s="62" t="s">
        <v>114</v>
      </c>
      <c r="C78" s="62" t="s">
        <v>153</v>
      </c>
      <c r="D78" s="63" t="s">
        <v>93</v>
      </c>
      <c r="E78" s="64">
        <v>0</v>
      </c>
      <c r="F78" s="64">
        <v>7089623</v>
      </c>
    </row>
    <row r="79" spans="1:6" s="61" customFormat="1" ht="35.1" customHeight="1">
      <c r="A79" s="62" t="s">
        <v>114</v>
      </c>
      <c r="B79" s="62" t="s">
        <v>114</v>
      </c>
      <c r="C79" s="62" t="s">
        <v>154</v>
      </c>
      <c r="D79" s="63" t="s">
        <v>94</v>
      </c>
      <c r="E79" s="64">
        <v>0</v>
      </c>
      <c r="F79" s="64">
        <v>174548</v>
      </c>
    </row>
    <row r="80" spans="1:6" s="61" customFormat="1" ht="35.1" customHeight="1">
      <c r="A80" s="62" t="s">
        <v>114</v>
      </c>
      <c r="B80" s="62" t="s">
        <v>114</v>
      </c>
      <c r="C80" s="62" t="s">
        <v>155</v>
      </c>
      <c r="D80" s="63" t="s">
        <v>95</v>
      </c>
      <c r="E80" s="64">
        <v>0</v>
      </c>
      <c r="F80" s="64">
        <v>550248</v>
      </c>
    </row>
    <row r="81" spans="1:6" s="61" customFormat="1" ht="18" customHeight="1">
      <c r="A81" s="62" t="s">
        <v>114</v>
      </c>
      <c r="B81" s="62" t="s">
        <v>114</v>
      </c>
      <c r="C81" s="62" t="s">
        <v>121</v>
      </c>
      <c r="D81" s="63" t="s">
        <v>59</v>
      </c>
      <c r="E81" s="64">
        <v>0</v>
      </c>
      <c r="F81" s="64">
        <v>46505</v>
      </c>
    </row>
    <row r="82" spans="1:6" s="61" customFormat="1" ht="18" customHeight="1">
      <c r="A82" s="62" t="s">
        <v>114</v>
      </c>
      <c r="B82" s="62" t="s">
        <v>114</v>
      </c>
      <c r="C82" s="62" t="s">
        <v>122</v>
      </c>
      <c r="D82" s="63" t="s">
        <v>60</v>
      </c>
      <c r="E82" s="64">
        <v>0</v>
      </c>
      <c r="F82" s="64">
        <v>6309</v>
      </c>
    </row>
    <row r="83" spans="1:6" s="61" customFormat="1" ht="18" customHeight="1">
      <c r="A83" s="62" t="s">
        <v>114</v>
      </c>
      <c r="B83" s="62" t="s">
        <v>114</v>
      </c>
      <c r="C83" s="62" t="s">
        <v>123</v>
      </c>
      <c r="D83" s="63" t="s">
        <v>61</v>
      </c>
      <c r="E83" s="64">
        <v>0</v>
      </c>
      <c r="F83" s="64">
        <v>500</v>
      </c>
    </row>
    <row r="84" spans="1:6" s="61" customFormat="1" ht="35.1" customHeight="1">
      <c r="A84" s="62" t="s">
        <v>114</v>
      </c>
      <c r="B84" s="62" t="s">
        <v>114</v>
      </c>
      <c r="C84" s="62" t="s">
        <v>156</v>
      </c>
      <c r="D84" s="63" t="s">
        <v>157</v>
      </c>
      <c r="E84" s="64">
        <v>0</v>
      </c>
      <c r="F84" s="64">
        <f>718117+45882</f>
        <v>763999</v>
      </c>
    </row>
    <row r="85" spans="1:6" s="61" customFormat="1" ht="18" customHeight="1">
      <c r="A85" s="62" t="s">
        <v>114</v>
      </c>
      <c r="B85" s="62" t="s">
        <v>114</v>
      </c>
      <c r="C85" s="62" t="s">
        <v>124</v>
      </c>
      <c r="D85" s="63" t="s">
        <v>62</v>
      </c>
      <c r="E85" s="64">
        <v>0</v>
      </c>
      <c r="F85" s="64">
        <v>77488</v>
      </c>
    </row>
    <row r="86" spans="1:6" s="61" customFormat="1" ht="18" customHeight="1">
      <c r="A86" s="62" t="s">
        <v>114</v>
      </c>
      <c r="B86" s="62" t="s">
        <v>114</v>
      </c>
      <c r="C86" s="62" t="s">
        <v>158</v>
      </c>
      <c r="D86" s="63" t="s">
        <v>96</v>
      </c>
      <c r="E86" s="64">
        <v>0</v>
      </c>
      <c r="F86" s="64">
        <v>2000</v>
      </c>
    </row>
    <row r="87" spans="1:6" s="61" customFormat="1" ht="18" customHeight="1">
      <c r="A87" s="62" t="s">
        <v>114</v>
      </c>
      <c r="B87" s="62" t="s">
        <v>114</v>
      </c>
      <c r="C87" s="62" t="s">
        <v>159</v>
      </c>
      <c r="D87" s="63" t="s">
        <v>97</v>
      </c>
      <c r="E87" s="64">
        <v>0</v>
      </c>
      <c r="F87" s="64">
        <v>1000</v>
      </c>
    </row>
    <row r="88" spans="1:6" s="61" customFormat="1" ht="18" customHeight="1">
      <c r="A88" s="62" t="s">
        <v>114</v>
      </c>
      <c r="B88" s="62" t="s">
        <v>114</v>
      </c>
      <c r="C88" s="62" t="s">
        <v>160</v>
      </c>
      <c r="D88" s="63" t="s">
        <v>98</v>
      </c>
      <c r="E88" s="64">
        <v>0</v>
      </c>
      <c r="F88" s="64">
        <v>3651</v>
      </c>
    </row>
    <row r="89" spans="1:6" s="61" customFormat="1" ht="18" customHeight="1">
      <c r="A89" s="62" t="s">
        <v>114</v>
      </c>
      <c r="B89" s="62" t="s">
        <v>114</v>
      </c>
      <c r="C89" s="62" t="s">
        <v>125</v>
      </c>
      <c r="D89" s="63" t="s">
        <v>63</v>
      </c>
      <c r="E89" s="64">
        <v>0</v>
      </c>
      <c r="F89" s="64">
        <v>134270</v>
      </c>
    </row>
    <row r="90" spans="1:6" s="61" customFormat="1" ht="18" customHeight="1">
      <c r="A90" s="62" t="s">
        <v>114</v>
      </c>
      <c r="B90" s="62" t="s">
        <v>114</v>
      </c>
      <c r="C90" s="62" t="s">
        <v>126</v>
      </c>
      <c r="D90" s="63" t="s">
        <v>64</v>
      </c>
      <c r="E90" s="64">
        <v>0</v>
      </c>
      <c r="F90" s="64">
        <v>50000</v>
      </c>
    </row>
    <row r="91" spans="1:6" s="61" customFormat="1" ht="18" customHeight="1">
      <c r="A91" s="62" t="s">
        <v>114</v>
      </c>
      <c r="B91" s="62" t="s">
        <v>114</v>
      </c>
      <c r="C91" s="62" t="s">
        <v>139</v>
      </c>
      <c r="D91" s="63" t="s">
        <v>79</v>
      </c>
      <c r="E91" s="64">
        <v>0</v>
      </c>
      <c r="F91" s="64">
        <v>4935</v>
      </c>
    </row>
    <row r="92" spans="1:6" s="61" customFormat="1" ht="18" customHeight="1">
      <c r="A92" s="62" t="s">
        <v>114</v>
      </c>
      <c r="B92" s="62" t="s">
        <v>114</v>
      </c>
      <c r="C92" s="62" t="s">
        <v>117</v>
      </c>
      <c r="D92" s="63" t="s">
        <v>55</v>
      </c>
      <c r="E92" s="64">
        <v>0</v>
      </c>
      <c r="F92" s="64">
        <v>50000</v>
      </c>
    </row>
    <row r="93" spans="1:6" s="61" customFormat="1" ht="18" customHeight="1">
      <c r="A93" s="62" t="s">
        <v>114</v>
      </c>
      <c r="B93" s="62" t="s">
        <v>114</v>
      </c>
      <c r="C93" s="62" t="s">
        <v>140</v>
      </c>
      <c r="D93" s="63" t="s">
        <v>141</v>
      </c>
      <c r="E93" s="64">
        <v>0</v>
      </c>
      <c r="F93" s="64">
        <v>5544</v>
      </c>
    </row>
    <row r="94" spans="1:6" s="61" customFormat="1" ht="18" customHeight="1">
      <c r="A94" s="62" t="s">
        <v>114</v>
      </c>
      <c r="B94" s="62" t="s">
        <v>114</v>
      </c>
      <c r="C94" s="62" t="s">
        <v>142</v>
      </c>
      <c r="D94" s="63" t="s">
        <v>80</v>
      </c>
      <c r="E94" s="64">
        <v>0</v>
      </c>
      <c r="F94" s="64">
        <v>5000</v>
      </c>
    </row>
    <row r="95" spans="1:6" s="61" customFormat="1" ht="18" customHeight="1">
      <c r="A95" s="62" t="s">
        <v>114</v>
      </c>
      <c r="B95" s="62" t="s">
        <v>114</v>
      </c>
      <c r="C95" s="62" t="s">
        <v>128</v>
      </c>
      <c r="D95" s="63" t="s">
        <v>66</v>
      </c>
      <c r="E95" s="64">
        <v>0</v>
      </c>
      <c r="F95" s="64">
        <v>536</v>
      </c>
    </row>
    <row r="96" spans="1:6" s="61" customFormat="1" ht="18" customHeight="1">
      <c r="A96" s="62" t="s">
        <v>114</v>
      </c>
      <c r="B96" s="62" t="s">
        <v>114</v>
      </c>
      <c r="C96" s="62" t="s">
        <v>143</v>
      </c>
      <c r="D96" s="63" t="s">
        <v>81</v>
      </c>
      <c r="E96" s="64">
        <v>0</v>
      </c>
      <c r="F96" s="64">
        <v>6652</v>
      </c>
    </row>
    <row r="97" spans="1:6" s="61" customFormat="1" ht="18" customHeight="1">
      <c r="A97" s="62" t="s">
        <v>114</v>
      </c>
      <c r="B97" s="62" t="s">
        <v>114</v>
      </c>
      <c r="C97" s="62" t="s">
        <v>129</v>
      </c>
      <c r="D97" s="63" t="s">
        <v>67</v>
      </c>
      <c r="E97" s="64">
        <v>0</v>
      </c>
      <c r="F97" s="64">
        <v>10689</v>
      </c>
    </row>
    <row r="98" spans="1:6" s="61" customFormat="1" ht="18" customHeight="1">
      <c r="A98" s="62" t="s">
        <v>114</v>
      </c>
      <c r="B98" s="62" t="s">
        <v>114</v>
      </c>
      <c r="C98" s="62" t="s">
        <v>161</v>
      </c>
      <c r="D98" s="63" t="s">
        <v>99</v>
      </c>
      <c r="E98" s="64">
        <v>0</v>
      </c>
      <c r="F98" s="64">
        <v>4097</v>
      </c>
    </row>
    <row r="99" spans="1:6" s="61" customFormat="1" ht="18" customHeight="1">
      <c r="A99" s="62" t="s">
        <v>114</v>
      </c>
      <c r="B99" s="62" t="s">
        <v>114</v>
      </c>
      <c r="C99" s="62" t="s">
        <v>144</v>
      </c>
      <c r="D99" s="63" t="s">
        <v>82</v>
      </c>
      <c r="E99" s="64">
        <v>0</v>
      </c>
      <c r="F99" s="64">
        <v>500</v>
      </c>
    </row>
    <row r="100" spans="1:6" s="61" customFormat="1" ht="35.1" customHeight="1">
      <c r="A100" s="62" t="s">
        <v>114</v>
      </c>
      <c r="B100" s="62" t="s">
        <v>114</v>
      </c>
      <c r="C100" s="62" t="s">
        <v>145</v>
      </c>
      <c r="D100" s="63" t="s">
        <v>83</v>
      </c>
      <c r="E100" s="64">
        <v>0</v>
      </c>
      <c r="F100" s="64">
        <v>2000</v>
      </c>
    </row>
    <row r="101" spans="1:6" s="61" customFormat="1" ht="18" customHeight="1">
      <c r="A101" s="62" t="s">
        <v>114</v>
      </c>
      <c r="B101" s="62" t="s">
        <v>114</v>
      </c>
      <c r="C101" s="62" t="s">
        <v>146</v>
      </c>
      <c r="D101" s="63" t="s">
        <v>84</v>
      </c>
      <c r="E101" s="64">
        <v>0</v>
      </c>
      <c r="F101" s="64">
        <v>308</v>
      </c>
    </row>
    <row r="102" spans="1:6" s="61" customFormat="1" ht="18" customHeight="1">
      <c r="A102" s="72" t="s">
        <v>100</v>
      </c>
      <c r="B102" s="72" t="s">
        <v>114</v>
      </c>
      <c r="C102" s="72" t="s">
        <v>114</v>
      </c>
      <c r="D102" s="73" t="s">
        <v>101</v>
      </c>
      <c r="E102" s="74">
        <v>330000</v>
      </c>
      <c r="F102" s="74">
        <v>330000</v>
      </c>
    </row>
    <row r="103" spans="1:6" s="61" customFormat="1" ht="18" customHeight="1">
      <c r="A103" s="65" t="s">
        <v>114</v>
      </c>
      <c r="B103" s="65" t="s">
        <v>102</v>
      </c>
      <c r="C103" s="65" t="s">
        <v>114</v>
      </c>
      <c r="D103" s="66" t="s">
        <v>103</v>
      </c>
      <c r="E103" s="67">
        <v>330000</v>
      </c>
      <c r="F103" s="67">
        <v>330000</v>
      </c>
    </row>
    <row r="104" spans="1:6" s="61" customFormat="1" ht="50.1" customHeight="1">
      <c r="A104" s="62" t="s">
        <v>114</v>
      </c>
      <c r="B104" s="62" t="s">
        <v>114</v>
      </c>
      <c r="C104" s="62" t="s">
        <v>115</v>
      </c>
      <c r="D104" s="63" t="s">
        <v>116</v>
      </c>
      <c r="E104" s="64">
        <v>330000</v>
      </c>
      <c r="F104" s="64">
        <v>0</v>
      </c>
    </row>
    <row r="105" spans="1:6" s="61" customFormat="1" ht="60" customHeight="1">
      <c r="A105" s="62" t="s">
        <v>114</v>
      </c>
      <c r="B105" s="62" t="s">
        <v>114</v>
      </c>
      <c r="C105" s="62" t="s">
        <v>162</v>
      </c>
      <c r="D105" s="63" t="s">
        <v>163</v>
      </c>
      <c r="E105" s="64">
        <v>0</v>
      </c>
      <c r="F105" s="64">
        <v>190080</v>
      </c>
    </row>
    <row r="106" spans="1:6" s="61" customFormat="1" ht="18" customHeight="1">
      <c r="A106" s="62" t="s">
        <v>114</v>
      </c>
      <c r="B106" s="62" t="s">
        <v>114</v>
      </c>
      <c r="C106" s="62" t="s">
        <v>120</v>
      </c>
      <c r="D106" s="63" t="s">
        <v>58</v>
      </c>
      <c r="E106" s="64">
        <v>0</v>
      </c>
      <c r="F106" s="64">
        <v>5400</v>
      </c>
    </row>
    <row r="107" spans="1:6" s="61" customFormat="1" ht="18" customHeight="1">
      <c r="A107" s="62" t="s">
        <v>114</v>
      </c>
      <c r="B107" s="62" t="s">
        <v>114</v>
      </c>
      <c r="C107" s="62" t="s">
        <v>121</v>
      </c>
      <c r="D107" s="63" t="s">
        <v>59</v>
      </c>
      <c r="E107" s="64">
        <v>0</v>
      </c>
      <c r="F107" s="64">
        <v>924</v>
      </c>
    </row>
    <row r="108" spans="1:6" s="61" customFormat="1" ht="18" customHeight="1">
      <c r="A108" s="62" t="s">
        <v>114</v>
      </c>
      <c r="B108" s="62" t="s">
        <v>114</v>
      </c>
      <c r="C108" s="62" t="s">
        <v>122</v>
      </c>
      <c r="D108" s="63" t="s">
        <v>60</v>
      </c>
      <c r="E108" s="64">
        <v>0</v>
      </c>
      <c r="F108" s="64">
        <v>132</v>
      </c>
    </row>
    <row r="109" spans="1:6" s="61" customFormat="1" ht="18" customHeight="1">
      <c r="A109" s="62" t="s">
        <v>114</v>
      </c>
      <c r="B109" s="62" t="s">
        <v>114</v>
      </c>
      <c r="C109" s="62" t="s">
        <v>124</v>
      </c>
      <c r="D109" s="63" t="s">
        <v>62</v>
      </c>
      <c r="E109" s="64">
        <v>0</v>
      </c>
      <c r="F109" s="64">
        <v>12344</v>
      </c>
    </row>
    <row r="110" spans="1:6" s="61" customFormat="1" ht="18" customHeight="1">
      <c r="A110" s="62" t="s">
        <v>114</v>
      </c>
      <c r="B110" s="62" t="s">
        <v>114</v>
      </c>
      <c r="C110" s="62" t="s">
        <v>117</v>
      </c>
      <c r="D110" s="63" t="s">
        <v>55</v>
      </c>
      <c r="E110" s="64">
        <v>0</v>
      </c>
      <c r="F110" s="64">
        <v>121120</v>
      </c>
    </row>
    <row r="111" spans="1:6" s="61" customFormat="1" ht="18" customHeight="1">
      <c r="A111" s="72" t="s">
        <v>164</v>
      </c>
      <c r="B111" s="72" t="s">
        <v>114</v>
      </c>
      <c r="C111" s="72" t="s">
        <v>114</v>
      </c>
      <c r="D111" s="73" t="s">
        <v>104</v>
      </c>
      <c r="E111" s="74">
        <v>0</v>
      </c>
      <c r="F111" s="74">
        <v>0</v>
      </c>
    </row>
    <row r="112" spans="1:6" s="61" customFormat="1" ht="30" customHeight="1">
      <c r="A112" s="65" t="s">
        <v>114</v>
      </c>
      <c r="B112" s="65" t="s">
        <v>165</v>
      </c>
      <c r="C112" s="65" t="s">
        <v>114</v>
      </c>
      <c r="D112" s="66" t="s">
        <v>166</v>
      </c>
      <c r="E112" s="67">
        <v>0</v>
      </c>
      <c r="F112" s="67">
        <v>0</v>
      </c>
    </row>
    <row r="113" spans="1:6" s="61" customFormat="1" ht="50.1" customHeight="1">
      <c r="A113" s="62" t="s">
        <v>114</v>
      </c>
      <c r="B113" s="62" t="s">
        <v>114</v>
      </c>
      <c r="C113" s="62" t="s">
        <v>115</v>
      </c>
      <c r="D113" s="63" t="s">
        <v>116</v>
      </c>
      <c r="E113" s="64">
        <v>0</v>
      </c>
      <c r="F113" s="64">
        <v>0</v>
      </c>
    </row>
    <row r="114" spans="1:6" s="61" customFormat="1" ht="18" customHeight="1">
      <c r="A114" s="62" t="s">
        <v>114</v>
      </c>
      <c r="B114" s="62" t="s">
        <v>114</v>
      </c>
      <c r="C114" s="62" t="s">
        <v>167</v>
      </c>
      <c r="D114" s="63" t="s">
        <v>105</v>
      </c>
      <c r="E114" s="64">
        <v>0</v>
      </c>
      <c r="F114" s="64">
        <v>0</v>
      </c>
    </row>
    <row r="115" spans="1:6" s="61" customFormat="1" ht="18" customHeight="1">
      <c r="A115" s="72" t="s">
        <v>106</v>
      </c>
      <c r="B115" s="72" t="s">
        <v>114</v>
      </c>
      <c r="C115" s="72" t="s">
        <v>114</v>
      </c>
      <c r="D115" s="73" t="s">
        <v>107</v>
      </c>
      <c r="E115" s="74">
        <v>1112027.72</v>
      </c>
      <c r="F115" s="74">
        <v>1112027.72</v>
      </c>
    </row>
    <row r="116" spans="1:6" s="61" customFormat="1" ht="18" customHeight="1">
      <c r="A116" s="65" t="s">
        <v>114</v>
      </c>
      <c r="B116" s="65" t="s">
        <v>168</v>
      </c>
      <c r="C116" s="65" t="s">
        <v>114</v>
      </c>
      <c r="D116" s="66" t="s">
        <v>108</v>
      </c>
      <c r="E116" s="67">
        <v>1009746.72</v>
      </c>
      <c r="F116" s="67">
        <v>1009746.72</v>
      </c>
    </row>
    <row r="117" spans="1:6" s="61" customFormat="1" ht="50.1" customHeight="1">
      <c r="A117" s="62" t="s">
        <v>114</v>
      </c>
      <c r="B117" s="62" t="s">
        <v>114</v>
      </c>
      <c r="C117" s="62" t="s">
        <v>115</v>
      </c>
      <c r="D117" s="63" t="s">
        <v>116</v>
      </c>
      <c r="E117" s="64">
        <v>1009746.72</v>
      </c>
      <c r="F117" s="64">
        <v>0</v>
      </c>
    </row>
    <row r="118" spans="1:6" s="61" customFormat="1" ht="18" customHeight="1">
      <c r="A118" s="62" t="s">
        <v>114</v>
      </c>
      <c r="B118" s="62" t="s">
        <v>114</v>
      </c>
      <c r="C118" s="62" t="s">
        <v>136</v>
      </c>
      <c r="D118" s="63" t="s">
        <v>76</v>
      </c>
      <c r="E118" s="64">
        <v>0</v>
      </c>
      <c r="F118" s="64">
        <v>300</v>
      </c>
    </row>
    <row r="119" spans="1:6" s="61" customFormat="1" ht="18" customHeight="1">
      <c r="A119" s="62" t="s">
        <v>114</v>
      </c>
      <c r="B119" s="62" t="s">
        <v>114</v>
      </c>
      <c r="C119" s="62" t="s">
        <v>120</v>
      </c>
      <c r="D119" s="63" t="s">
        <v>58</v>
      </c>
      <c r="E119" s="64">
        <v>0</v>
      </c>
      <c r="F119" s="64">
        <v>616091</v>
      </c>
    </row>
    <row r="120" spans="1:6" s="61" customFormat="1" ht="18" customHeight="1">
      <c r="A120" s="62" t="s">
        <v>114</v>
      </c>
      <c r="B120" s="62" t="s">
        <v>114</v>
      </c>
      <c r="C120" s="62" t="s">
        <v>138</v>
      </c>
      <c r="D120" s="63" t="s">
        <v>78</v>
      </c>
      <c r="E120" s="64">
        <v>0</v>
      </c>
      <c r="F120" s="64">
        <v>46132</v>
      </c>
    </row>
    <row r="121" spans="1:6" s="61" customFormat="1" ht="18" customHeight="1">
      <c r="A121" s="62" t="s">
        <v>114</v>
      </c>
      <c r="B121" s="62" t="s">
        <v>114</v>
      </c>
      <c r="C121" s="62" t="s">
        <v>121</v>
      </c>
      <c r="D121" s="63" t="s">
        <v>59</v>
      </c>
      <c r="E121" s="64">
        <v>0</v>
      </c>
      <c r="F121" s="64">
        <v>113802</v>
      </c>
    </row>
    <row r="122" spans="1:6" s="61" customFormat="1" ht="18" customHeight="1">
      <c r="A122" s="62" t="s">
        <v>114</v>
      </c>
      <c r="B122" s="62" t="s">
        <v>114</v>
      </c>
      <c r="C122" s="62" t="s">
        <v>122</v>
      </c>
      <c r="D122" s="63" t="s">
        <v>60</v>
      </c>
      <c r="E122" s="64">
        <v>0</v>
      </c>
      <c r="F122" s="64">
        <v>15551</v>
      </c>
    </row>
    <row r="123" spans="1:6" s="61" customFormat="1" ht="18" customHeight="1">
      <c r="A123" s="62" t="s">
        <v>114</v>
      </c>
      <c r="B123" s="62" t="s">
        <v>114</v>
      </c>
      <c r="C123" s="62" t="s">
        <v>124</v>
      </c>
      <c r="D123" s="63" t="s">
        <v>62</v>
      </c>
      <c r="E123" s="64">
        <v>0</v>
      </c>
      <c r="F123" s="64">
        <v>53402</v>
      </c>
    </row>
    <row r="124" spans="1:6" s="61" customFormat="1" ht="18" customHeight="1">
      <c r="A124" s="62" t="s">
        <v>114</v>
      </c>
      <c r="B124" s="62" t="s">
        <v>114</v>
      </c>
      <c r="C124" s="62" t="s">
        <v>158</v>
      </c>
      <c r="D124" s="63" t="s">
        <v>96</v>
      </c>
      <c r="E124" s="64">
        <v>0</v>
      </c>
      <c r="F124" s="64">
        <v>13001</v>
      </c>
    </row>
    <row r="125" spans="1:6" s="61" customFormat="1" ht="18" customHeight="1">
      <c r="A125" s="62" t="s">
        <v>114</v>
      </c>
      <c r="B125" s="62" t="s">
        <v>114</v>
      </c>
      <c r="C125" s="62" t="s">
        <v>125</v>
      </c>
      <c r="D125" s="63" t="s">
        <v>63</v>
      </c>
      <c r="E125" s="64">
        <v>0</v>
      </c>
      <c r="F125" s="64">
        <v>9500</v>
      </c>
    </row>
    <row r="126" spans="1:6" s="61" customFormat="1" ht="18" customHeight="1">
      <c r="A126" s="62" t="s">
        <v>114</v>
      </c>
      <c r="B126" s="62" t="s">
        <v>114</v>
      </c>
      <c r="C126" s="62" t="s">
        <v>126</v>
      </c>
      <c r="D126" s="63" t="s">
        <v>64</v>
      </c>
      <c r="E126" s="64">
        <v>0</v>
      </c>
      <c r="F126" s="64">
        <v>3000</v>
      </c>
    </row>
    <row r="127" spans="1:6" s="61" customFormat="1" ht="18" customHeight="1">
      <c r="A127" s="62" t="s">
        <v>114</v>
      </c>
      <c r="B127" s="62" t="s">
        <v>114</v>
      </c>
      <c r="C127" s="62" t="s">
        <v>139</v>
      </c>
      <c r="D127" s="63" t="s">
        <v>79</v>
      </c>
      <c r="E127" s="64">
        <v>0</v>
      </c>
      <c r="F127" s="64">
        <v>450</v>
      </c>
    </row>
    <row r="128" spans="1:6" s="61" customFormat="1" ht="18" customHeight="1">
      <c r="A128" s="62" t="s">
        <v>114</v>
      </c>
      <c r="B128" s="62" t="s">
        <v>114</v>
      </c>
      <c r="C128" s="62" t="s">
        <v>117</v>
      </c>
      <c r="D128" s="63" t="s">
        <v>55</v>
      </c>
      <c r="E128" s="64">
        <v>0</v>
      </c>
      <c r="F128" s="64">
        <v>93228.72</v>
      </c>
    </row>
    <row r="129" spans="1:6" s="61" customFormat="1" ht="18" customHeight="1">
      <c r="A129" s="62" t="s">
        <v>114</v>
      </c>
      <c r="B129" s="62" t="s">
        <v>114</v>
      </c>
      <c r="C129" s="62" t="s">
        <v>140</v>
      </c>
      <c r="D129" s="63" t="s">
        <v>141</v>
      </c>
      <c r="E129" s="64">
        <v>0</v>
      </c>
      <c r="F129" s="64">
        <v>1975</v>
      </c>
    </row>
    <row r="130" spans="1:6" s="61" customFormat="1" ht="18" customHeight="1">
      <c r="A130" s="62" t="s">
        <v>114</v>
      </c>
      <c r="B130" s="62" t="s">
        <v>114</v>
      </c>
      <c r="C130" s="62" t="s">
        <v>142</v>
      </c>
      <c r="D130" s="63" t="s">
        <v>80</v>
      </c>
      <c r="E130" s="64">
        <v>0</v>
      </c>
      <c r="F130" s="64">
        <v>2006</v>
      </c>
    </row>
    <row r="131" spans="1:6" s="61" customFormat="1" ht="18" customHeight="1">
      <c r="A131" s="62" t="s">
        <v>114</v>
      </c>
      <c r="B131" s="62" t="s">
        <v>114</v>
      </c>
      <c r="C131" s="62" t="s">
        <v>128</v>
      </c>
      <c r="D131" s="63" t="s">
        <v>66</v>
      </c>
      <c r="E131" s="64">
        <v>0</v>
      </c>
      <c r="F131" s="64">
        <v>4572</v>
      </c>
    </row>
    <row r="132" spans="1:6" s="61" customFormat="1" ht="18" customHeight="1">
      <c r="A132" s="62" t="s">
        <v>114</v>
      </c>
      <c r="B132" s="62" t="s">
        <v>114</v>
      </c>
      <c r="C132" s="62" t="s">
        <v>143</v>
      </c>
      <c r="D132" s="63" t="s">
        <v>81</v>
      </c>
      <c r="E132" s="64">
        <v>0</v>
      </c>
      <c r="F132" s="64">
        <v>15106</v>
      </c>
    </row>
    <row r="133" spans="1:6" s="61" customFormat="1" ht="18" customHeight="1">
      <c r="A133" s="62" t="s">
        <v>114</v>
      </c>
      <c r="B133" s="62" t="s">
        <v>114</v>
      </c>
      <c r="C133" s="62" t="s">
        <v>129</v>
      </c>
      <c r="D133" s="63" t="s">
        <v>67</v>
      </c>
      <c r="E133" s="64">
        <v>0</v>
      </c>
      <c r="F133" s="64">
        <v>4068</v>
      </c>
    </row>
    <row r="134" spans="1:6" s="61" customFormat="1" ht="18" customHeight="1">
      <c r="A134" s="62" t="s">
        <v>114</v>
      </c>
      <c r="B134" s="62" t="s">
        <v>114</v>
      </c>
      <c r="C134" s="62" t="s">
        <v>130</v>
      </c>
      <c r="D134" s="63" t="s">
        <v>68</v>
      </c>
      <c r="E134" s="64">
        <v>0</v>
      </c>
      <c r="F134" s="64">
        <v>3057</v>
      </c>
    </row>
    <row r="135" spans="1:6" s="61" customFormat="1" ht="35.1" customHeight="1">
      <c r="A135" s="62" t="s">
        <v>114</v>
      </c>
      <c r="B135" s="62" t="s">
        <v>114</v>
      </c>
      <c r="C135" s="62" t="s">
        <v>145</v>
      </c>
      <c r="D135" s="63" t="s">
        <v>83</v>
      </c>
      <c r="E135" s="64">
        <v>0</v>
      </c>
      <c r="F135" s="64">
        <v>8000</v>
      </c>
    </row>
    <row r="136" spans="1:6" s="61" customFormat="1" ht="18" customHeight="1">
      <c r="A136" s="62" t="s">
        <v>114</v>
      </c>
      <c r="B136" s="62" t="s">
        <v>114</v>
      </c>
      <c r="C136" s="62" t="s">
        <v>146</v>
      </c>
      <c r="D136" s="63" t="s">
        <v>84</v>
      </c>
      <c r="E136" s="64">
        <v>0</v>
      </c>
      <c r="F136" s="64">
        <v>6505</v>
      </c>
    </row>
    <row r="137" spans="1:6" s="61" customFormat="1" ht="18" customHeight="1">
      <c r="A137" s="65" t="s">
        <v>114</v>
      </c>
      <c r="B137" s="65" t="s">
        <v>109</v>
      </c>
      <c r="C137" s="65" t="s">
        <v>114</v>
      </c>
      <c r="D137" s="66" t="s">
        <v>110</v>
      </c>
      <c r="E137" s="67">
        <v>102281</v>
      </c>
      <c r="F137" s="67">
        <v>102281</v>
      </c>
    </row>
    <row r="138" spans="1:6" s="61" customFormat="1" ht="50.1" customHeight="1">
      <c r="A138" s="62" t="s">
        <v>114</v>
      </c>
      <c r="B138" s="62" t="s">
        <v>114</v>
      </c>
      <c r="C138" s="62" t="s">
        <v>115</v>
      </c>
      <c r="D138" s="63" t="s">
        <v>116</v>
      </c>
      <c r="E138" s="64">
        <v>102281</v>
      </c>
      <c r="F138" s="64">
        <v>0</v>
      </c>
    </row>
    <row r="139" spans="1:6" s="61" customFormat="1" ht="18" customHeight="1">
      <c r="A139" s="62" t="s">
        <v>114</v>
      </c>
      <c r="B139" s="62" t="s">
        <v>114</v>
      </c>
      <c r="C139" s="62" t="s">
        <v>169</v>
      </c>
      <c r="D139" s="63" t="s">
        <v>111</v>
      </c>
      <c r="E139" s="64">
        <v>0</v>
      </c>
      <c r="F139" s="64">
        <v>102281</v>
      </c>
    </row>
    <row r="140" spans="1:6" s="61" customFormat="1" ht="18" customHeight="1">
      <c r="A140" s="72" t="s">
        <v>170</v>
      </c>
      <c r="B140" s="72" t="s">
        <v>114</v>
      </c>
      <c r="C140" s="72" t="s">
        <v>114</v>
      </c>
      <c r="D140" s="73" t="s">
        <v>112</v>
      </c>
      <c r="E140" s="74">
        <v>308000</v>
      </c>
      <c r="F140" s="74">
        <v>308000</v>
      </c>
    </row>
    <row r="141" spans="1:6" s="61" customFormat="1" ht="18" customHeight="1">
      <c r="A141" s="65" t="s">
        <v>114</v>
      </c>
      <c r="B141" s="65" t="s">
        <v>171</v>
      </c>
      <c r="C141" s="65" t="s">
        <v>114</v>
      </c>
      <c r="D141" s="66" t="s">
        <v>113</v>
      </c>
      <c r="E141" s="67">
        <v>308000</v>
      </c>
      <c r="F141" s="67">
        <v>308000</v>
      </c>
    </row>
    <row r="142" spans="1:6" s="61" customFormat="1" ht="50.1" customHeight="1">
      <c r="A142" s="62" t="s">
        <v>114</v>
      </c>
      <c r="B142" s="62" t="s">
        <v>114</v>
      </c>
      <c r="C142" s="62" t="s">
        <v>115</v>
      </c>
      <c r="D142" s="63" t="s">
        <v>116</v>
      </c>
      <c r="E142" s="64">
        <v>308000</v>
      </c>
      <c r="F142" s="64">
        <v>0</v>
      </c>
    </row>
    <row r="143" spans="1:6" s="61" customFormat="1" ht="18" customHeight="1">
      <c r="A143" s="62" t="s">
        <v>114</v>
      </c>
      <c r="B143" s="62" t="s">
        <v>114</v>
      </c>
      <c r="C143" s="62" t="s">
        <v>136</v>
      </c>
      <c r="D143" s="63" t="s">
        <v>76</v>
      </c>
      <c r="E143" s="64">
        <v>0</v>
      </c>
      <c r="F143" s="64">
        <v>300</v>
      </c>
    </row>
    <row r="144" spans="1:6" s="61" customFormat="1" ht="18" customHeight="1">
      <c r="A144" s="62" t="s">
        <v>114</v>
      </c>
      <c r="B144" s="62" t="s">
        <v>114</v>
      </c>
      <c r="C144" s="62" t="s">
        <v>120</v>
      </c>
      <c r="D144" s="63" t="s">
        <v>58</v>
      </c>
      <c r="E144" s="64">
        <v>0</v>
      </c>
      <c r="F144" s="64">
        <v>127530</v>
      </c>
    </row>
    <row r="145" spans="1:9" s="61" customFormat="1" ht="18" customHeight="1">
      <c r="A145" s="62" t="s">
        <v>114</v>
      </c>
      <c r="B145" s="62" t="s">
        <v>114</v>
      </c>
      <c r="C145" s="62" t="s">
        <v>138</v>
      </c>
      <c r="D145" s="63" t="s">
        <v>78</v>
      </c>
      <c r="E145" s="64">
        <v>0</v>
      </c>
      <c r="F145" s="64">
        <v>10633</v>
      </c>
    </row>
    <row r="146" spans="1:9" s="61" customFormat="1" ht="18" customHeight="1">
      <c r="A146" s="62" t="s">
        <v>114</v>
      </c>
      <c r="B146" s="62" t="s">
        <v>114</v>
      </c>
      <c r="C146" s="62" t="s">
        <v>121</v>
      </c>
      <c r="D146" s="63" t="s">
        <v>59</v>
      </c>
      <c r="E146" s="64">
        <v>0</v>
      </c>
      <c r="F146" s="64">
        <v>30183</v>
      </c>
    </row>
    <row r="147" spans="1:9" s="61" customFormat="1" ht="18" customHeight="1">
      <c r="A147" s="62" t="s">
        <v>114</v>
      </c>
      <c r="B147" s="62" t="s">
        <v>114</v>
      </c>
      <c r="C147" s="62" t="s">
        <v>122</v>
      </c>
      <c r="D147" s="63" t="s">
        <v>60</v>
      </c>
      <c r="E147" s="64">
        <v>0</v>
      </c>
      <c r="F147" s="64">
        <v>3109</v>
      </c>
    </row>
    <row r="148" spans="1:9" s="61" customFormat="1" ht="18" customHeight="1">
      <c r="A148" s="62" t="s">
        <v>114</v>
      </c>
      <c r="B148" s="62" t="s">
        <v>114</v>
      </c>
      <c r="C148" s="62" t="s">
        <v>123</v>
      </c>
      <c r="D148" s="63" t="s">
        <v>61</v>
      </c>
      <c r="E148" s="64">
        <v>0</v>
      </c>
      <c r="F148" s="64">
        <v>43520</v>
      </c>
    </row>
    <row r="149" spans="1:9" s="61" customFormat="1" ht="18" customHeight="1">
      <c r="A149" s="62" t="s">
        <v>114</v>
      </c>
      <c r="B149" s="62" t="s">
        <v>114</v>
      </c>
      <c r="C149" s="62" t="s">
        <v>124</v>
      </c>
      <c r="D149" s="63" t="s">
        <v>62</v>
      </c>
      <c r="E149" s="64">
        <v>0</v>
      </c>
      <c r="F149" s="64">
        <v>18053</v>
      </c>
    </row>
    <row r="150" spans="1:9" s="61" customFormat="1" ht="18" customHeight="1">
      <c r="A150" s="62" t="s">
        <v>114</v>
      </c>
      <c r="B150" s="62" t="s">
        <v>114</v>
      </c>
      <c r="C150" s="62" t="s">
        <v>139</v>
      </c>
      <c r="D150" s="63" t="s">
        <v>79</v>
      </c>
      <c r="E150" s="64">
        <v>0</v>
      </c>
      <c r="F150" s="64">
        <v>110</v>
      </c>
    </row>
    <row r="151" spans="1:9" s="61" customFormat="1" ht="18" customHeight="1">
      <c r="A151" s="62" t="s">
        <v>114</v>
      </c>
      <c r="B151" s="62" t="s">
        <v>114</v>
      </c>
      <c r="C151" s="62" t="s">
        <v>117</v>
      </c>
      <c r="D151" s="63" t="s">
        <v>55</v>
      </c>
      <c r="E151" s="64">
        <v>0</v>
      </c>
      <c r="F151" s="64">
        <v>70491</v>
      </c>
    </row>
    <row r="152" spans="1:9" s="61" customFormat="1" ht="18" customHeight="1">
      <c r="A152" s="62" t="s">
        <v>114</v>
      </c>
      <c r="B152" s="62" t="s">
        <v>114</v>
      </c>
      <c r="C152" s="62" t="s">
        <v>143</v>
      </c>
      <c r="D152" s="63" t="s">
        <v>81</v>
      </c>
      <c r="E152" s="64">
        <v>0</v>
      </c>
      <c r="F152" s="64">
        <v>3326</v>
      </c>
    </row>
    <row r="153" spans="1:9" s="61" customFormat="1" ht="18" customHeight="1">
      <c r="A153" s="62" t="s">
        <v>114</v>
      </c>
      <c r="B153" s="62" t="s">
        <v>114</v>
      </c>
      <c r="C153" s="62" t="s">
        <v>146</v>
      </c>
      <c r="D153" s="63" t="s">
        <v>84</v>
      </c>
      <c r="E153" s="64">
        <v>0</v>
      </c>
      <c r="F153" s="64">
        <v>745</v>
      </c>
    </row>
    <row r="154" spans="1:9" s="76" customFormat="1" ht="27.75" customHeight="1">
      <c r="A154" s="82" t="s">
        <v>172</v>
      </c>
      <c r="B154" s="82"/>
      <c r="C154" s="82"/>
      <c r="D154" s="82"/>
      <c r="E154" s="75">
        <f>13277636.72+45882</f>
        <v>13323518.720000001</v>
      </c>
      <c r="F154" s="75">
        <f>13277636.72+45882</f>
        <v>13323518.720000001</v>
      </c>
    </row>
    <row r="155" spans="1:9">
      <c r="I155" s="55"/>
    </row>
    <row r="157" spans="1:9" s="47" customFormat="1">
      <c r="E157" s="53"/>
      <c r="F157" s="54"/>
    </row>
    <row r="158" spans="1:9" s="47" customFormat="1">
      <c r="E158" s="54"/>
      <c r="F158" s="54"/>
    </row>
    <row r="159" spans="1:9" s="47" customFormat="1"/>
  </sheetData>
  <sheetProtection formatColumns="0" formatRows="0"/>
  <autoFilter ref="A2:A160" xr:uid="{08F94C66-60C8-46CC-ABD3-ADE6FF702D9C}"/>
  <mergeCells count="2">
    <mergeCell ref="A2:F2"/>
    <mergeCell ref="A154:D154"/>
  </mergeCells>
  <pageMargins left="0.86614173228346458" right="0.23622047244094491" top="1.299212598425197" bottom="0.70866141732283472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................
Rady Powiatu  Otwockiego
z dnia .............................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Tab.3</vt:lpstr>
      <vt:lpstr>Tab.5 </vt:lpstr>
      <vt:lpstr>Tab.3!Obszar_wydruku</vt:lpstr>
      <vt:lpstr>'Tab.5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2023-05-09T09:17:02Z</cp:lastPrinted>
  <dcterms:created xsi:type="dcterms:W3CDTF">2015-10-09T11:05:37Z</dcterms:created>
  <dcterms:modified xsi:type="dcterms:W3CDTF">2023-05-09T09:55:59Z</dcterms:modified>
</cp:coreProperties>
</file>