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Gaz 2022\Postępowanie\Na stronę\"/>
    </mc:Choice>
  </mc:AlternateContent>
  <xr:revisionPtr revIDLastSave="0" documentId="13_ncr:1_{0BA3510F-C6C1-46AE-8FD6-4C17D95CDC4A}" xr6:coauthVersionLast="47" xr6:coauthVersionMax="47" xr10:uidLastSave="{00000000-0000-0000-0000-000000000000}"/>
  <bookViews>
    <workbookView xWindow="390" yWindow="390" windowWidth="23100" windowHeight="14655" tabRatio="382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3" i="1" l="1"/>
  <c r="M24" i="1"/>
  <c r="M20" i="1"/>
  <c r="M21" i="1"/>
  <c r="M22" i="1"/>
  <c r="M14" i="1"/>
  <c r="M15" i="1"/>
  <c r="M16" i="1"/>
  <c r="M17" i="1"/>
  <c r="M18" i="1"/>
  <c r="M19" i="1"/>
  <c r="M12" i="1"/>
  <c r="M13" i="1"/>
  <c r="M8" i="1"/>
  <c r="M9" i="1"/>
  <c r="M10" i="1"/>
  <c r="M11" i="1"/>
  <c r="M7" i="1"/>
  <c r="M6" i="1"/>
  <c r="M5" i="1"/>
  <c r="L24" i="1"/>
  <c r="L16" i="1"/>
  <c r="L17" i="1"/>
  <c r="L18" i="1"/>
  <c r="L19" i="1"/>
  <c r="L20" i="1"/>
  <c r="L21" i="1"/>
  <c r="L22" i="1"/>
  <c r="L15" i="1"/>
  <c r="L6" i="1"/>
  <c r="L7" i="1"/>
  <c r="L8" i="1"/>
  <c r="L9" i="1"/>
  <c r="L10" i="1"/>
  <c r="L11" i="1"/>
  <c r="L12" i="1"/>
  <c r="L13" i="1"/>
  <c r="L14" i="1"/>
  <c r="L5" i="1"/>
  <c r="L23" i="1"/>
  <c r="L25" i="1" l="1"/>
  <c r="M25" i="1"/>
  <c r="H25" i="1"/>
  <c r="G25" i="1"/>
</calcChain>
</file>

<file path=xl/sharedStrings.xml><?xml version="1.0" encoding="utf-8"?>
<sst xmlns="http://schemas.openxmlformats.org/spreadsheetml/2006/main" count="127" uniqueCount="76">
  <si>
    <t>Załącznik nr 2</t>
  </si>
  <si>
    <t>lp.</t>
  </si>
  <si>
    <t>Nazwa Jednostki Adres miejsce i punkt odbioru</t>
  </si>
  <si>
    <t>Nr gazomierza</t>
  </si>
  <si>
    <t>Grupa taryfowa OSD</t>
  </si>
  <si>
    <t>Moc umowna</t>
  </si>
  <si>
    <t>Szacunkowe zapotrzebowanie na paliwo gazowe w okresie 12 m-cy</t>
  </si>
  <si>
    <t>szacunkowa wartość w okresie 12 miesiecy zamówienia</t>
  </si>
  <si>
    <t>Czas na jaki została zawarta umowa</t>
  </si>
  <si>
    <t>12M2G65L72000149098</t>
  </si>
  <si>
    <t>W-5.1</t>
  </si>
  <si>
    <t>176  kWh/h</t>
  </si>
  <si>
    <t>czas określony do 31.12.2021r</t>
  </si>
  <si>
    <t>17MUGG413001670998</t>
  </si>
  <si>
    <t>W-3.6</t>
  </si>
  <si>
    <t>110 kWh/h</t>
  </si>
  <si>
    <t>CGT-DN50G65PN16-150115</t>
  </si>
  <si>
    <t>406 kWh/h</t>
  </si>
  <si>
    <t xml:space="preserve">Powiatowy Młodzieżowy Dom Kultury w Otwocku ul. Poniatowskiego 10   05-400 Otwock  </t>
  </si>
  <si>
    <t>04M5G613000001882</t>
  </si>
  <si>
    <t>Powiatowa Poradnia Psychologiczno-Pedagogiczna ul. Majowa 17/19      05-400 Otwock</t>
  </si>
  <si>
    <t>13M6G4L13000377385</t>
  </si>
  <si>
    <t>Liceum Ogólnokształcące  nr I  im. K.I Gałczyńskiego, w Otwocku ul. Filipowicza 9 05-400 Otwock</t>
  </si>
  <si>
    <t>12KBKG1028029238392</t>
  </si>
  <si>
    <t>Specjalny Ośrodek Szkolno-Wychowawczy Nr 2 Ul. Literacka 8 05-400 Otwock</t>
  </si>
  <si>
    <t>14M2G65L72000439667</t>
  </si>
  <si>
    <t>274 kWh/h</t>
  </si>
  <si>
    <t>11AG413025154506</t>
  </si>
  <si>
    <t>Zespół Szkół nr 2 im.Marii Skłodowskiwj Curie w otwocku ul. Pułaskiego 7, 05-400 Otwock</t>
  </si>
  <si>
    <t>18AG1628005969663</t>
  </si>
  <si>
    <t>263 kWh/h</t>
  </si>
  <si>
    <t>PUP ul.Górna 11 05-400 Otwock</t>
  </si>
  <si>
    <t>Dom Pomocy Społecznej 05-400 Otwock ul.Konopnickiej 17</t>
  </si>
  <si>
    <t>05KBKG2533521284827</t>
  </si>
  <si>
    <t>W-4</t>
  </si>
  <si>
    <t>Powiatowe Centrum Pomocy Rodzinie w Otwocku ul.Komunardów 10 05-402 Otwock Punkt poboru: ul.Mickiewicza 43/47, 05-402 Otwock</t>
  </si>
  <si>
    <t>01.01.2021-31.12.2021 okres wypowiedzenia 1 miesiąc</t>
  </si>
  <si>
    <t>Powiatowe Centrum Pomocy Rodzinie w Otwocku - Dom Dla Dzieci nr 1 w Otwocku przy ul.Prądzyńskiego 1 Punkt poboru: ul.Prądzyńskiego 1,05-400 Otwock</t>
  </si>
  <si>
    <t>Powiatowe Centrum Pomocy Rodzinie w Otwocku - Dom Dla Dzieci nr 2 w Otwocku przy ul.Ujejskiego14 Punkt poboru: ul.Ujejskiego 14, 05-400 Otwock</t>
  </si>
  <si>
    <t>W-2.1</t>
  </si>
  <si>
    <t>Starostwo Powiatowe w Otwocku ul.Górna 13, 05-400 Otwock</t>
  </si>
  <si>
    <t>BW-5</t>
  </si>
  <si>
    <t>121kWh/h</t>
  </si>
  <si>
    <t>Starostwo Powiatowe w Otwocku ul.Komunardów 10, 05-400 Otwock</t>
  </si>
  <si>
    <t>165kWh/h</t>
  </si>
  <si>
    <t>Samodzielny Publiczny Zakład Opieki Zdrowotnej Szpital Specjalistyczny MSWiA w Otwocku ul. Bolesława Prusa 1/3, 05-400 Otwock</t>
  </si>
  <si>
    <t>W-6A.1</t>
  </si>
  <si>
    <t>724 kWh/h</t>
  </si>
  <si>
    <t>Polska Spółka Gazownictwa Oddział w Warszawie ul. Równoległa 4 a, 02-235 Warszawa</t>
  </si>
  <si>
    <t>Nazwa OSD</t>
  </si>
  <si>
    <t>8018590365500019263682</t>
  </si>
  <si>
    <t>801859036550001928174</t>
  </si>
  <si>
    <t>80185903655000192817</t>
  </si>
  <si>
    <t>PGNiG</t>
  </si>
  <si>
    <t>PGNiG Obrot Detaliczny sp.zo.o.  Warszawa 01-248 ul.Jana Kazimierza 3</t>
  </si>
  <si>
    <t>PGNiG Obrót  Detaliczny Sp.zo.o.</t>
  </si>
  <si>
    <t>Specjalny Ośrodek Szkolno-Wychowawczy nr 1, ul. Majowa 17/19         05-400 Otwock</t>
  </si>
  <si>
    <t>07M6G6130000062352753788/1492361237</t>
  </si>
  <si>
    <t>01.01.2020-31.12.2021 okres wypowiedzenia 1 m-c</t>
  </si>
  <si>
    <t>umowa na czas okreslony do 31.12.2021r.</t>
  </si>
  <si>
    <t xml:space="preserve">Polska Spółka Gazownictwa Sp.zo.o.Oddział w Warszawie </t>
  </si>
  <si>
    <t>zwiekszenie szacunku w o %</t>
  </si>
  <si>
    <t>Młodzieżowy Ośrodek Socjoterapii „Jędruś” w Józefowie ul.Główna 10,   05-410 Józefów</t>
  </si>
  <si>
    <t>punkt poboru gazu</t>
  </si>
  <si>
    <t>Powiatowe Centrum Pomocy Rodzinie w Otwocku - Dom Dla Dzieci nr 3 w Otwocku przy ul.Cieszyńskiej 9 Punkt poboru: ul.Cieszyńska 9, 05-400 Otwock</t>
  </si>
  <si>
    <t xml:space="preserve">BW-4 </t>
  </si>
  <si>
    <t xml:space="preserve">BW-2.1. </t>
  </si>
  <si>
    <t>8018590365500019258074</t>
  </si>
  <si>
    <t>3082151968</t>
  </si>
  <si>
    <t>8018590365500019251825</t>
  </si>
  <si>
    <t>3938350985</t>
  </si>
  <si>
    <t>8796146333</t>
  </si>
  <si>
    <t>9405060737</t>
  </si>
  <si>
    <t>8018590365500019858703</t>
  </si>
  <si>
    <t>4110280971</t>
  </si>
  <si>
    <t>801859036500019242489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</si>
</sst>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_-* #,##0_-;\-* #,##0_-;_-* &quot;-&quot;??_-;_-@_-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464646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sz val="11"/>
      <name val="Czcionka tekstu podstawowego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1"/>
    <xf numFmtId="0" fontId="3" fillId="0" borderId="0" xfId="1" applyFont="1"/>
    <xf numFmtId="43" fontId="0" fillId="0" borderId="0" xfId="0" applyNumberFormat="1"/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1" fillId="0" borderId="1" xfId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43" fontId="9" fillId="0" borderId="1" xfId="2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0" fontId="10" fillId="0" borderId="1" xfId="0" applyNumberFormat="1" applyFont="1" applyBorder="1"/>
    <xf numFmtId="164" fontId="10" fillId="0" borderId="1" xfId="0" applyNumberFormat="1" applyFont="1" applyBorder="1"/>
    <xf numFmtId="0" fontId="9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43" fontId="9" fillId="0" borderId="1" xfId="2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2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vertical="center"/>
    </xf>
    <xf numFmtId="164" fontId="10" fillId="0" borderId="1" xfId="0" applyNumberFormat="1" applyFont="1" applyBorder="1" applyAlignment="1">
      <alignment vertical="center"/>
    </xf>
    <xf numFmtId="43" fontId="5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0" borderId="3" xfId="2" applyNumberFormat="1" applyFont="1" applyBorder="1" applyAlignment="1">
      <alignment horizontal="center" vertical="center" wrapText="1"/>
    </xf>
    <xf numFmtId="43" fontId="5" fillId="0" borderId="3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0" fontId="5" fillId="0" borderId="1" xfId="0" applyNumberFormat="1" applyFont="1" applyBorder="1"/>
    <xf numFmtId="0" fontId="5" fillId="0" borderId="2" xfId="2" applyNumberFormat="1" applyFont="1" applyBorder="1" applyAlignment="1">
      <alignment horizontal="center" vertical="center"/>
    </xf>
    <xf numFmtId="43" fontId="5" fillId="0" borderId="2" xfId="2" applyFont="1" applyBorder="1" applyAlignment="1">
      <alignment horizontal="center"/>
    </xf>
    <xf numFmtId="0" fontId="5" fillId="0" borderId="1" xfId="2" applyNumberFormat="1" applyFont="1" applyFill="1" applyBorder="1" applyAlignment="1">
      <alignment horizontal="center" vertical="center" wrapText="1"/>
    </xf>
    <xf numFmtId="43" fontId="5" fillId="0" borderId="1" xfId="2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0" applyFont="1" applyBorder="1"/>
    <xf numFmtId="49" fontId="5" fillId="0" borderId="1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/>
    </xf>
    <xf numFmtId="43" fontId="5" fillId="0" borderId="1" xfId="2" applyNumberFormat="1" applyFont="1" applyBorder="1" applyAlignment="1">
      <alignment vertical="center" wrapText="1"/>
    </xf>
    <xf numFmtId="43" fontId="5" fillId="0" borderId="1" xfId="1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0" xfId="1" applyFont="1"/>
    <xf numFmtId="0" fontId="5" fillId="0" borderId="0" xfId="1" applyFont="1"/>
    <xf numFmtId="43" fontId="13" fillId="0" borderId="1" xfId="3" applyFont="1" applyBorder="1" applyAlignment="1">
      <alignment horizontal="center" vertical="center"/>
    </xf>
    <xf numFmtId="43" fontId="13" fillId="0" borderId="1" xfId="3" applyFont="1" applyBorder="1" applyAlignment="1">
      <alignment vertical="center"/>
    </xf>
    <xf numFmtId="0" fontId="10" fillId="0" borderId="0" xfId="0" applyFont="1"/>
    <xf numFmtId="165" fontId="10" fillId="0" borderId="6" xfId="3" applyNumberFormat="1" applyFont="1" applyFill="1" applyBorder="1"/>
    <xf numFmtId="165" fontId="10" fillId="0" borderId="0" xfId="0" applyNumberFormat="1" applyFont="1"/>
    <xf numFmtId="1" fontId="10" fillId="0" borderId="1" xfId="0" applyNumberFormat="1" applyFont="1" applyBorder="1"/>
    <xf numFmtId="1" fontId="1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5" fillId="0" borderId="2" xfId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0" fontId="1" fillId="0" borderId="3" xfId="1" applyFont="1" applyBorder="1" applyAlignment="1">
      <alignment vertical="center" wrapText="1"/>
    </xf>
    <xf numFmtId="0" fontId="1" fillId="0" borderId="6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</cellXfs>
  <cellStyles count="4">
    <cellStyle name="Dziesiętny" xfId="3" builtinId="3"/>
    <cellStyle name="Dziesiętny 2" xfId="2" xr:uid="{00000000-0005-0000-0000-000001000000}"/>
    <cellStyle name="Normalny" xfId="0" builtinId="0"/>
    <cellStyle name="Normalny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27"/>
  <sheetViews>
    <sheetView tabSelected="1" topLeftCell="A13" zoomScale="80" zoomScaleNormal="80" workbookViewId="0">
      <selection activeCell="G16" sqref="G16:H16"/>
    </sheetView>
  </sheetViews>
  <sheetFormatPr defaultRowHeight="14.25"/>
  <cols>
    <col min="2" max="2" width="4" customWidth="1"/>
    <col min="3" max="3" width="30.5" customWidth="1"/>
    <col min="4" max="4" width="36.875" customWidth="1"/>
    <col min="5" max="5" width="14.375" customWidth="1"/>
    <col min="6" max="6" width="11.125" customWidth="1"/>
    <col min="7" max="7" width="15.25" customWidth="1"/>
    <col min="8" max="8" width="15.375" customWidth="1"/>
    <col min="9" max="9" width="16.625" customWidth="1"/>
    <col min="10" max="10" width="24.625" customWidth="1"/>
    <col min="12" max="12" width="14.875" customWidth="1"/>
    <col min="13" max="13" width="15.375" customWidth="1"/>
    <col min="14" max="14" width="29" customWidth="1"/>
  </cols>
  <sheetData>
    <row r="2" spans="2:14" ht="15">
      <c r="B2" s="1"/>
      <c r="C2" s="1"/>
      <c r="D2" s="1"/>
      <c r="E2" s="1"/>
      <c r="F2" s="1"/>
      <c r="G2" s="1"/>
      <c r="H2" s="1"/>
      <c r="I2" s="1" t="s">
        <v>0</v>
      </c>
    </row>
    <row r="4" spans="2:14" ht="58.5" customHeight="1">
      <c r="B4" s="9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8" t="s">
        <v>49</v>
      </c>
      <c r="K4" s="12" t="s">
        <v>61</v>
      </c>
      <c r="L4" s="12" t="s">
        <v>6</v>
      </c>
      <c r="M4" s="12" t="s">
        <v>7</v>
      </c>
      <c r="N4" s="13" t="s">
        <v>63</v>
      </c>
    </row>
    <row r="5" spans="2:14" ht="43.5" customHeight="1">
      <c r="B5" s="70">
        <v>1</v>
      </c>
      <c r="C5" s="68" t="s">
        <v>62</v>
      </c>
      <c r="D5" s="14" t="s">
        <v>9</v>
      </c>
      <c r="E5" s="14" t="s">
        <v>10</v>
      </c>
      <c r="F5" s="14" t="s">
        <v>11</v>
      </c>
      <c r="G5" s="15">
        <v>447745</v>
      </c>
      <c r="H5" s="16">
        <v>38511.599999999999</v>
      </c>
      <c r="I5" s="72" t="s">
        <v>12</v>
      </c>
      <c r="J5" s="62" t="s">
        <v>48</v>
      </c>
      <c r="K5" s="18">
        <v>0.05</v>
      </c>
      <c r="L5" s="60">
        <f>G5+(G5*K5)</f>
        <v>470132.25</v>
      </c>
      <c r="M5" s="19">
        <f>H5+(H5*K5)</f>
        <v>40437.18</v>
      </c>
      <c r="N5" s="31" t="s">
        <v>67</v>
      </c>
    </row>
    <row r="6" spans="2:14" ht="47.25" customHeight="1">
      <c r="B6" s="71"/>
      <c r="C6" s="69"/>
      <c r="D6" s="14" t="s">
        <v>13</v>
      </c>
      <c r="E6" s="14" t="s">
        <v>14</v>
      </c>
      <c r="F6" s="14" t="s">
        <v>15</v>
      </c>
      <c r="G6" s="15">
        <v>21157</v>
      </c>
      <c r="H6" s="16">
        <v>1527.89</v>
      </c>
      <c r="I6" s="72"/>
      <c r="J6" s="63"/>
      <c r="K6" s="18">
        <v>0.05</v>
      </c>
      <c r="L6" s="60">
        <f t="shared" ref="L6:L14" si="0">G6+(G6*K6)</f>
        <v>22214.85</v>
      </c>
      <c r="M6" s="19">
        <f>H6+(H6*K6)</f>
        <v>1604.2845000000002</v>
      </c>
      <c r="N6" s="31" t="s">
        <v>68</v>
      </c>
    </row>
    <row r="7" spans="2:14" ht="63" customHeight="1">
      <c r="B7" s="5">
        <v>2</v>
      </c>
      <c r="C7" s="32" t="s">
        <v>56</v>
      </c>
      <c r="D7" s="20" t="s">
        <v>16</v>
      </c>
      <c r="E7" s="14" t="s">
        <v>10</v>
      </c>
      <c r="F7" s="21" t="s">
        <v>17</v>
      </c>
      <c r="G7" s="22">
        <v>428901</v>
      </c>
      <c r="H7" s="23">
        <v>37010.68</v>
      </c>
      <c r="I7" s="17" t="s">
        <v>12</v>
      </c>
      <c r="J7" s="24" t="s">
        <v>48</v>
      </c>
      <c r="K7" s="18">
        <v>0.05</v>
      </c>
      <c r="L7" s="60">
        <f t="shared" si="0"/>
        <v>450346.05</v>
      </c>
      <c r="M7" s="19">
        <f>H7+(H7*K7)</f>
        <v>38861.214</v>
      </c>
      <c r="N7" s="31" t="s">
        <v>69</v>
      </c>
    </row>
    <row r="8" spans="2:14" ht="65.25" customHeight="1">
      <c r="B8" s="5">
        <v>3</v>
      </c>
      <c r="C8" s="14" t="s">
        <v>18</v>
      </c>
      <c r="D8" s="20" t="s">
        <v>19</v>
      </c>
      <c r="E8" s="14" t="s">
        <v>14</v>
      </c>
      <c r="F8" s="14" t="s">
        <v>15</v>
      </c>
      <c r="G8" s="25">
        <v>29473</v>
      </c>
      <c r="H8" s="23">
        <v>2609.16</v>
      </c>
      <c r="I8" s="17" t="s">
        <v>12</v>
      </c>
      <c r="J8" s="24" t="s">
        <v>48</v>
      </c>
      <c r="K8" s="26">
        <v>0.1</v>
      </c>
      <c r="L8" s="61">
        <f t="shared" si="0"/>
        <v>32420.3</v>
      </c>
      <c r="M8" s="27">
        <f t="shared" ref="M8:M18" si="1">H8+(H8*K8)</f>
        <v>2870.076</v>
      </c>
      <c r="N8" s="31" t="s">
        <v>70</v>
      </c>
    </row>
    <row r="9" spans="2:14" ht="58.5" customHeight="1">
      <c r="B9" s="5">
        <v>4</v>
      </c>
      <c r="C9" s="14" t="s">
        <v>20</v>
      </c>
      <c r="D9" s="20" t="s">
        <v>21</v>
      </c>
      <c r="E9" s="14" t="s">
        <v>14</v>
      </c>
      <c r="F9" s="14" t="s">
        <v>15</v>
      </c>
      <c r="G9" s="25">
        <v>41398</v>
      </c>
      <c r="H9" s="23">
        <v>3548.7</v>
      </c>
      <c r="I9" s="17" t="s">
        <v>12</v>
      </c>
      <c r="J9" s="24" t="s">
        <v>48</v>
      </c>
      <c r="K9" s="18">
        <v>0.02</v>
      </c>
      <c r="L9" s="60">
        <f t="shared" si="0"/>
        <v>42225.96</v>
      </c>
      <c r="M9" s="19">
        <f t="shared" si="1"/>
        <v>3619.674</v>
      </c>
      <c r="N9" s="31" t="s">
        <v>71</v>
      </c>
    </row>
    <row r="10" spans="2:14" ht="59.25" customHeight="1">
      <c r="B10" s="5">
        <v>5</v>
      </c>
      <c r="C10" s="14" t="s">
        <v>22</v>
      </c>
      <c r="D10" s="20" t="s">
        <v>23</v>
      </c>
      <c r="E10" s="14" t="s">
        <v>14</v>
      </c>
      <c r="F10" s="14" t="s">
        <v>15</v>
      </c>
      <c r="G10" s="25">
        <v>24490</v>
      </c>
      <c r="H10" s="28">
        <v>2123.06</v>
      </c>
      <c r="I10" s="17" t="s">
        <v>12</v>
      </c>
      <c r="J10" s="24" t="s">
        <v>48</v>
      </c>
      <c r="K10" s="18">
        <v>0.1</v>
      </c>
      <c r="L10" s="60">
        <f t="shared" si="0"/>
        <v>26939</v>
      </c>
      <c r="M10" s="19">
        <f t="shared" si="1"/>
        <v>2335.366</v>
      </c>
      <c r="N10" s="31" t="s">
        <v>72</v>
      </c>
    </row>
    <row r="11" spans="2:14" ht="64.5" customHeight="1">
      <c r="B11" s="70">
        <v>6</v>
      </c>
      <c r="C11" s="73" t="s">
        <v>24</v>
      </c>
      <c r="D11" s="20" t="s">
        <v>25</v>
      </c>
      <c r="E11" s="14" t="s">
        <v>10</v>
      </c>
      <c r="F11" s="29" t="s">
        <v>26</v>
      </c>
      <c r="G11" s="25">
        <v>684180</v>
      </c>
      <c r="H11" s="28">
        <v>58913.82</v>
      </c>
      <c r="I11" s="17" t="s">
        <v>12</v>
      </c>
      <c r="J11" s="24" t="s">
        <v>48</v>
      </c>
      <c r="K11" s="18">
        <v>0.05</v>
      </c>
      <c r="L11" s="60">
        <f t="shared" si="0"/>
        <v>718389</v>
      </c>
      <c r="M11" s="19">
        <f t="shared" si="1"/>
        <v>61859.510999999999</v>
      </c>
      <c r="N11" s="31" t="s">
        <v>75</v>
      </c>
    </row>
    <row r="12" spans="2:14" ht="63" customHeight="1">
      <c r="B12" s="71"/>
      <c r="C12" s="73"/>
      <c r="D12" s="20" t="s">
        <v>27</v>
      </c>
      <c r="E12" s="14" t="s">
        <v>14</v>
      </c>
      <c r="F12" s="14" t="s">
        <v>15</v>
      </c>
      <c r="G12" s="25">
        <v>11284</v>
      </c>
      <c r="H12" s="28">
        <v>989.54</v>
      </c>
      <c r="I12" s="17" t="s">
        <v>12</v>
      </c>
      <c r="J12" s="24" t="s">
        <v>48</v>
      </c>
      <c r="K12" s="18">
        <v>0.05</v>
      </c>
      <c r="L12" s="60">
        <f t="shared" si="0"/>
        <v>11848.2</v>
      </c>
      <c r="M12" s="19">
        <f>H12+(H12*K12)</f>
        <v>1039.0170000000001</v>
      </c>
      <c r="N12" s="31" t="s">
        <v>74</v>
      </c>
    </row>
    <row r="13" spans="2:14" ht="62.25" customHeight="1">
      <c r="B13" s="5">
        <v>7</v>
      </c>
      <c r="C13" s="14" t="s">
        <v>28</v>
      </c>
      <c r="D13" s="20" t="s">
        <v>29</v>
      </c>
      <c r="E13" s="14" t="s">
        <v>10</v>
      </c>
      <c r="F13" s="29" t="s">
        <v>30</v>
      </c>
      <c r="G13" s="30">
        <v>295444</v>
      </c>
      <c r="H13" s="28">
        <v>25381.18</v>
      </c>
      <c r="I13" s="17" t="s">
        <v>12</v>
      </c>
      <c r="J13" s="24" t="s">
        <v>48</v>
      </c>
      <c r="K13" s="18">
        <v>0.05</v>
      </c>
      <c r="L13" s="60">
        <f t="shared" si="0"/>
        <v>310216.2</v>
      </c>
      <c r="M13" s="19">
        <f t="shared" si="1"/>
        <v>26650.239000000001</v>
      </c>
      <c r="N13" s="31" t="s">
        <v>73</v>
      </c>
    </row>
    <row r="14" spans="2:14" ht="51.75" customHeight="1">
      <c r="B14" s="4">
        <v>8</v>
      </c>
      <c r="C14" s="14" t="s">
        <v>31</v>
      </c>
      <c r="D14" s="29" t="s">
        <v>57</v>
      </c>
      <c r="E14" s="14" t="s">
        <v>14</v>
      </c>
      <c r="F14" s="14" t="s">
        <v>15</v>
      </c>
      <c r="G14" s="30">
        <v>48810.59</v>
      </c>
      <c r="H14" s="28">
        <v>10127.219999999999</v>
      </c>
      <c r="I14" s="17" t="s">
        <v>12</v>
      </c>
      <c r="J14" s="24" t="s">
        <v>53</v>
      </c>
      <c r="K14" s="18">
        <v>0.1</v>
      </c>
      <c r="L14" s="60">
        <f t="shared" si="0"/>
        <v>53691.648999999998</v>
      </c>
      <c r="M14" s="19">
        <f>H14+(H14*K14)</f>
        <v>11139.941999999999</v>
      </c>
      <c r="N14" s="33">
        <v>1492361237</v>
      </c>
    </row>
    <row r="15" spans="2:14" ht="57.75" customHeight="1">
      <c r="B15" s="4">
        <v>9</v>
      </c>
      <c r="C15" s="17" t="s">
        <v>32</v>
      </c>
      <c r="D15" s="29" t="s">
        <v>33</v>
      </c>
      <c r="E15" s="29" t="s">
        <v>34</v>
      </c>
      <c r="F15" s="14" t="s">
        <v>15</v>
      </c>
      <c r="G15" s="25">
        <v>200000</v>
      </c>
      <c r="H15" s="28">
        <v>30197</v>
      </c>
      <c r="I15" s="17" t="s">
        <v>58</v>
      </c>
      <c r="J15" s="24" t="s">
        <v>54</v>
      </c>
      <c r="K15" s="18"/>
      <c r="L15" s="60">
        <f>G15+(G15*K15)</f>
        <v>200000</v>
      </c>
      <c r="M15" s="19">
        <f t="shared" si="1"/>
        <v>30197</v>
      </c>
      <c r="N15" s="33">
        <v>2520920477</v>
      </c>
    </row>
    <row r="16" spans="2:14" ht="35.25" customHeight="1">
      <c r="B16" s="75">
        <v>10</v>
      </c>
      <c r="C16" s="64" t="s">
        <v>35</v>
      </c>
      <c r="D16" s="29">
        <v>4236500230</v>
      </c>
      <c r="E16" s="80" t="s">
        <v>65</v>
      </c>
      <c r="F16" s="78" t="s">
        <v>15</v>
      </c>
      <c r="G16" s="45">
        <v>174949</v>
      </c>
      <c r="H16" s="43">
        <v>21594</v>
      </c>
      <c r="I16" s="64" t="s">
        <v>36</v>
      </c>
      <c r="J16" s="66" t="s">
        <v>55</v>
      </c>
      <c r="K16" s="18">
        <v>0</v>
      </c>
      <c r="L16" s="60">
        <f t="shared" ref="L16:L22" si="2">G16+(G16*K16)</f>
        <v>174949</v>
      </c>
      <c r="M16" s="19">
        <f t="shared" si="1"/>
        <v>21594</v>
      </c>
      <c r="N16" s="29">
        <v>4236500230</v>
      </c>
    </row>
    <row r="17" spans="2:14" ht="37.5" customHeight="1">
      <c r="B17" s="76"/>
      <c r="C17" s="74"/>
      <c r="D17" s="17">
        <v>4236500278</v>
      </c>
      <c r="E17" s="34" t="s">
        <v>66</v>
      </c>
      <c r="F17" s="79"/>
      <c r="G17" s="35">
        <v>847</v>
      </c>
      <c r="H17" s="36">
        <v>214</v>
      </c>
      <c r="I17" s="74"/>
      <c r="J17" s="65"/>
      <c r="K17" s="18">
        <v>0</v>
      </c>
      <c r="L17" s="60">
        <f t="shared" si="2"/>
        <v>847</v>
      </c>
      <c r="M17" s="19">
        <f t="shared" si="1"/>
        <v>214</v>
      </c>
      <c r="N17" s="17">
        <v>4236500278</v>
      </c>
    </row>
    <row r="18" spans="2:14" ht="81" customHeight="1">
      <c r="B18" s="4">
        <v>11</v>
      </c>
      <c r="C18" s="17" t="s">
        <v>37</v>
      </c>
      <c r="D18" s="17">
        <v>1441250381</v>
      </c>
      <c r="E18" s="37" t="s">
        <v>14</v>
      </c>
      <c r="F18" s="38" t="s">
        <v>15</v>
      </c>
      <c r="G18" s="25">
        <v>42290</v>
      </c>
      <c r="H18" s="28">
        <v>5152</v>
      </c>
      <c r="I18" s="37" t="s">
        <v>36</v>
      </c>
      <c r="J18" s="24" t="s">
        <v>55</v>
      </c>
      <c r="K18" s="18">
        <v>0</v>
      </c>
      <c r="L18" s="60">
        <f t="shared" si="2"/>
        <v>42290</v>
      </c>
      <c r="M18" s="19">
        <f t="shared" si="1"/>
        <v>5152</v>
      </c>
      <c r="N18" s="17">
        <v>1441250381</v>
      </c>
    </row>
    <row r="19" spans="2:14" ht="40.5" customHeight="1">
      <c r="B19" s="75">
        <v>12</v>
      </c>
      <c r="C19" s="72" t="s">
        <v>38</v>
      </c>
      <c r="D19" s="64">
        <v>7785953355</v>
      </c>
      <c r="E19" s="17" t="s">
        <v>14</v>
      </c>
      <c r="F19" s="17" t="s">
        <v>15</v>
      </c>
      <c r="G19" s="25">
        <v>5174</v>
      </c>
      <c r="H19" s="28">
        <v>741.09</v>
      </c>
      <c r="I19" s="72" t="s">
        <v>36</v>
      </c>
      <c r="J19" s="66" t="s">
        <v>55</v>
      </c>
      <c r="K19" s="39">
        <v>0</v>
      </c>
      <c r="L19" s="60">
        <f t="shared" si="2"/>
        <v>5174</v>
      </c>
      <c r="M19" s="19">
        <f>H19+(H19*K19)</f>
        <v>741.09</v>
      </c>
      <c r="N19" s="33">
        <v>7785953355</v>
      </c>
    </row>
    <row r="20" spans="2:14" ht="42.75" customHeight="1">
      <c r="B20" s="77"/>
      <c r="C20" s="64"/>
      <c r="D20" s="65"/>
      <c r="E20" s="37" t="s">
        <v>39</v>
      </c>
      <c r="F20" s="37" t="s">
        <v>15</v>
      </c>
      <c r="G20" s="40">
        <v>32013</v>
      </c>
      <c r="H20" s="41">
        <v>3827.66</v>
      </c>
      <c r="I20" s="64"/>
      <c r="J20" s="67"/>
      <c r="K20" s="39">
        <v>0</v>
      </c>
      <c r="L20" s="60">
        <f t="shared" si="2"/>
        <v>32013</v>
      </c>
      <c r="M20" s="19">
        <f t="shared" ref="M20:M24" si="3">H20+(H20*K20)</f>
        <v>3827.66</v>
      </c>
      <c r="N20" s="33">
        <v>7785953355</v>
      </c>
    </row>
    <row r="21" spans="2:14" ht="78.75" customHeight="1">
      <c r="B21" s="6">
        <v>13</v>
      </c>
      <c r="C21" s="17" t="s">
        <v>64</v>
      </c>
      <c r="D21" s="17">
        <v>8789451693</v>
      </c>
      <c r="E21" s="17" t="s">
        <v>14</v>
      </c>
      <c r="F21" s="17" t="s">
        <v>15</v>
      </c>
      <c r="G21" s="42">
        <v>42779</v>
      </c>
      <c r="H21" s="43">
        <v>5112</v>
      </c>
      <c r="I21" s="17" t="s">
        <v>36</v>
      </c>
      <c r="J21" s="24" t="s">
        <v>55</v>
      </c>
      <c r="K21" s="39">
        <v>0</v>
      </c>
      <c r="L21" s="60">
        <f t="shared" si="2"/>
        <v>42779</v>
      </c>
      <c r="M21" s="19">
        <f t="shared" si="3"/>
        <v>5112</v>
      </c>
      <c r="N21" s="17">
        <v>8789451693</v>
      </c>
    </row>
    <row r="22" spans="2:14" ht="63.75" customHeight="1">
      <c r="B22" s="10">
        <v>14</v>
      </c>
      <c r="C22" s="17" t="s">
        <v>40</v>
      </c>
      <c r="D22" s="44" t="s">
        <v>51</v>
      </c>
      <c r="E22" s="17" t="s">
        <v>41</v>
      </c>
      <c r="F22" s="17" t="s">
        <v>42</v>
      </c>
      <c r="G22" s="45">
        <v>218764</v>
      </c>
      <c r="H22" s="17">
        <v>29254.46</v>
      </c>
      <c r="I22" s="17" t="s">
        <v>59</v>
      </c>
      <c r="J22" s="46"/>
      <c r="K22" s="39">
        <v>0.1</v>
      </c>
      <c r="L22" s="60">
        <f t="shared" si="2"/>
        <v>240640.4</v>
      </c>
      <c r="M22" s="19">
        <f t="shared" si="3"/>
        <v>32179.905999999999</v>
      </c>
      <c r="N22" s="47" t="s">
        <v>51</v>
      </c>
    </row>
    <row r="23" spans="2:14" ht="59.25" customHeight="1">
      <c r="B23" s="11">
        <v>15</v>
      </c>
      <c r="C23" s="17" t="s">
        <v>43</v>
      </c>
      <c r="D23" s="47" t="s">
        <v>52</v>
      </c>
      <c r="E23" s="17" t="s">
        <v>41</v>
      </c>
      <c r="F23" s="29" t="s">
        <v>44</v>
      </c>
      <c r="G23" s="25">
        <v>402177</v>
      </c>
      <c r="H23" s="29">
        <v>54654.15</v>
      </c>
      <c r="I23" s="17" t="s">
        <v>59</v>
      </c>
      <c r="J23" s="46"/>
      <c r="K23" s="39">
        <v>0.1</v>
      </c>
      <c r="L23" s="60">
        <f>G23+(G23*K23)</f>
        <v>442394.7</v>
      </c>
      <c r="M23" s="19">
        <f>H23+(H23*K23)</f>
        <v>60119.565000000002</v>
      </c>
      <c r="N23" s="47" t="s">
        <v>52</v>
      </c>
    </row>
    <row r="24" spans="2:14" ht="76.5" customHeight="1">
      <c r="B24" s="4">
        <v>16</v>
      </c>
      <c r="C24" s="48" t="s">
        <v>45</v>
      </c>
      <c r="D24" s="49" t="s">
        <v>50</v>
      </c>
      <c r="E24" s="17" t="s">
        <v>46</v>
      </c>
      <c r="F24" s="17" t="s">
        <v>47</v>
      </c>
      <c r="G24" s="50">
        <v>1347271.5</v>
      </c>
      <c r="H24" s="51">
        <v>202673.3</v>
      </c>
      <c r="I24" s="17" t="s">
        <v>59</v>
      </c>
      <c r="J24" s="52" t="s">
        <v>60</v>
      </c>
      <c r="K24" s="39">
        <v>0</v>
      </c>
      <c r="L24" s="60">
        <f>G24+(G24*K24)</f>
        <v>1347271.5</v>
      </c>
      <c r="M24" s="19">
        <f t="shared" si="3"/>
        <v>202673.3</v>
      </c>
      <c r="N24" s="49" t="s">
        <v>50</v>
      </c>
    </row>
    <row r="25" spans="2:14" ht="27.75" customHeight="1">
      <c r="B25" s="1"/>
      <c r="C25" s="53"/>
      <c r="D25" s="54"/>
      <c r="E25" s="54"/>
      <c r="F25" s="54"/>
      <c r="G25" s="55">
        <f>SUM(G5:G24)</f>
        <v>4499147.09</v>
      </c>
      <c r="H25" s="56">
        <f>SUM(H5:H24)</f>
        <v>534162.51</v>
      </c>
      <c r="I25" s="54"/>
      <c r="J25" s="57"/>
      <c r="K25" s="57"/>
      <c r="L25" s="58">
        <f>SUM(L5:L24)</f>
        <v>4666782.0590000004</v>
      </c>
      <c r="M25" s="59">
        <f>SUM(M5:M24)</f>
        <v>552227.02450000006</v>
      </c>
      <c r="N25" s="57"/>
    </row>
    <row r="26" spans="2:14" ht="15">
      <c r="B26" s="1"/>
      <c r="C26" s="2"/>
      <c r="D26" s="1"/>
      <c r="E26" s="1"/>
      <c r="F26" s="1"/>
      <c r="G26" s="1"/>
      <c r="H26" s="1"/>
      <c r="I26" s="1"/>
    </row>
    <row r="27" spans="2:14">
      <c r="H27" s="3"/>
    </row>
  </sheetData>
  <mergeCells count="16">
    <mergeCell ref="B5:B6"/>
    <mergeCell ref="I5:I6"/>
    <mergeCell ref="C11:C12"/>
    <mergeCell ref="B11:B12"/>
    <mergeCell ref="I19:I20"/>
    <mergeCell ref="C16:C17"/>
    <mergeCell ref="B16:B17"/>
    <mergeCell ref="C19:C20"/>
    <mergeCell ref="B19:B20"/>
    <mergeCell ref="F16:F17"/>
    <mergeCell ref="I16:I17"/>
    <mergeCell ref="J5:J6"/>
    <mergeCell ref="D19:D20"/>
    <mergeCell ref="J16:J17"/>
    <mergeCell ref="J19:J20"/>
    <mergeCell ref="C5:C6"/>
  </mergeCells>
  <pageMargins left="0.19685039370078741" right="0.11811023622047245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Baran Małgorzata</cp:lastModifiedBy>
  <cp:lastPrinted>2021-09-24T12:21:33Z</cp:lastPrinted>
  <dcterms:created xsi:type="dcterms:W3CDTF">2021-09-23T20:05:30Z</dcterms:created>
  <dcterms:modified xsi:type="dcterms:W3CDTF">2021-10-20T09:38:34Z</dcterms:modified>
</cp:coreProperties>
</file>