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9600" windowHeight="4755" activeTab="1"/>
  </bookViews>
  <sheets>
    <sheet name="dochody" sheetId="1" r:id="rId1"/>
    <sheet name="wydatki" sheetId="2" r:id="rId2"/>
  </sheets>
  <definedNames>
    <definedName name="_xlnm.Print_Area" localSheetId="0">'dochody'!$A$1:$O$51</definedName>
    <definedName name="_xlnm.Print_Area" localSheetId="1">'wydatki'!$A$1:$O$52</definedName>
  </definedNames>
  <calcPr fullCalcOnLoad="1"/>
</workbook>
</file>

<file path=xl/sharedStrings.xml><?xml version="1.0" encoding="utf-8"?>
<sst xmlns="http://schemas.openxmlformats.org/spreadsheetml/2006/main" count="167" uniqueCount="83">
  <si>
    <t xml:space="preserve">Dział </t>
  </si>
  <si>
    <t>RAZEM</t>
  </si>
  <si>
    <t>Treść</t>
  </si>
  <si>
    <t>Realizacja w poszczególnych miesiącach roku /zł/</t>
  </si>
  <si>
    <t>styczeń</t>
  </si>
  <si>
    <t xml:space="preserve">luty </t>
  </si>
  <si>
    <t>marzec</t>
  </si>
  <si>
    <t>kwiecień</t>
  </si>
  <si>
    <t>maj</t>
  </si>
  <si>
    <t>czerwiec</t>
  </si>
  <si>
    <t>lipiec</t>
  </si>
  <si>
    <t>sierpień</t>
  </si>
  <si>
    <t>wrzesień</t>
  </si>
  <si>
    <t xml:space="preserve">październik </t>
  </si>
  <si>
    <t xml:space="preserve">listopad </t>
  </si>
  <si>
    <t>grudzień</t>
  </si>
  <si>
    <t>Razem</t>
  </si>
  <si>
    <t>Załącznik Nr 2</t>
  </si>
  <si>
    <t>010</t>
  </si>
  <si>
    <t>020</t>
  </si>
  <si>
    <t>700</t>
  </si>
  <si>
    <t>710</t>
  </si>
  <si>
    <t>750</t>
  </si>
  <si>
    <t>754</t>
  </si>
  <si>
    <t>756</t>
  </si>
  <si>
    <t>758</t>
  </si>
  <si>
    <t>801</t>
  </si>
  <si>
    <t>851</t>
  </si>
  <si>
    <t>852</t>
  </si>
  <si>
    <t>853</t>
  </si>
  <si>
    <t>854</t>
  </si>
  <si>
    <t>Księgowość</t>
  </si>
  <si>
    <t>Dorcia</t>
  </si>
  <si>
    <t>ROLNICTWO I ŁOWIECTWO</t>
  </si>
  <si>
    <t>LEŚNICTWO</t>
  </si>
  <si>
    <t xml:space="preserve">GOSPODARKA MIESZKANIOWA </t>
  </si>
  <si>
    <t xml:space="preserve">DZIAŁALNOŚĆ USŁUGOWA </t>
  </si>
  <si>
    <t>PINB</t>
  </si>
  <si>
    <t xml:space="preserve">ADMINISTRACJA PUBLICZNA </t>
  </si>
  <si>
    <t xml:space="preserve">Dorcia </t>
  </si>
  <si>
    <t xml:space="preserve">BEZPIECZEŃSTWO PUBLICZNE I OCHRONA PRZECIWPOŻAROWA </t>
  </si>
  <si>
    <t>Straż</t>
  </si>
  <si>
    <t xml:space="preserve">RÓŻNE ROZLICZENIA </t>
  </si>
  <si>
    <t xml:space="preserve">OŚWIATA I WYCHOWANIE </t>
  </si>
  <si>
    <t xml:space="preserve">Specjalna </t>
  </si>
  <si>
    <t>LO</t>
  </si>
  <si>
    <t>Dębe</t>
  </si>
  <si>
    <t>Serock</t>
  </si>
  <si>
    <t xml:space="preserve">Zawodówka </t>
  </si>
  <si>
    <t>OCHRONA ZDROWIA</t>
  </si>
  <si>
    <t xml:space="preserve">POMOC SPOŁECZNA </t>
  </si>
  <si>
    <t>PCPR</t>
  </si>
  <si>
    <t>DPS</t>
  </si>
  <si>
    <t xml:space="preserve">POZOSTAŁE ZADANIA W ZAKRESIE POLITYKI SPOŁECZNEJ </t>
  </si>
  <si>
    <t>PUP</t>
  </si>
  <si>
    <t xml:space="preserve">Poradnia </t>
  </si>
  <si>
    <t>600</t>
  </si>
  <si>
    <t>TRANSPORT I ŁĄCZNOŚĆ</t>
  </si>
  <si>
    <t>Księgowość (Geodezja)</t>
  </si>
  <si>
    <t>Księgowość (Kryzys)</t>
  </si>
  <si>
    <t>757</t>
  </si>
  <si>
    <t>OBSŁUGA DŁUGU PUBLICZNEGO</t>
  </si>
  <si>
    <t>Księgowość (Edukacja, Drogi-hala)</t>
  </si>
  <si>
    <t>921</t>
  </si>
  <si>
    <t>926</t>
  </si>
  <si>
    <t xml:space="preserve">KULTURA I OCHRONA DZIEDZICTWA NARODOWEGO </t>
  </si>
  <si>
    <t>KULTURA FIZYCZNA I SPORT</t>
  </si>
  <si>
    <t>Księgowość (Wydział Obsługi)</t>
  </si>
  <si>
    <t>Księgowość (Drogi, Środowisko)</t>
  </si>
  <si>
    <t>Księgowość (drogi)</t>
  </si>
  <si>
    <t>Załącznik Nr 1</t>
  </si>
  <si>
    <t>EDUKACYJNA OPIEKA WYCHOWAWCZA</t>
  </si>
  <si>
    <t>DOCHODY OD OSÓB PRAWNYCH, OD OSÓB FIZYCZNYCH  I OD INNYCH JEDNOSTEK NIEPOSIADAJĄCYCH OSOBOWOŚCI PRAWNEJ ORAZ WYDATKI ZWIĄZANE Z ICH POBOREM</t>
  </si>
  <si>
    <t>803</t>
  </si>
  <si>
    <t>SZKOLNICTWO WYŻSZE</t>
  </si>
  <si>
    <t>do Uchwały</t>
  </si>
  <si>
    <t xml:space="preserve">                        HARMONOGRAM  REALIZACJI  WYDATKÓW NA 2007 R.</t>
  </si>
  <si>
    <t>HARMONOGRAM  REALIZACJI  PROGNOZOWANYCH DOCHODÓW NA 2007 R.</t>
  </si>
  <si>
    <t>Zarządu Nr …………….</t>
  </si>
  <si>
    <t>z dnia …………………</t>
  </si>
  <si>
    <t>z dnia ………………..r.</t>
  </si>
  <si>
    <t>-</t>
  </si>
  <si>
    <t>Uchwały Zarządu Nr…………………..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</si>
</sst>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41" fontId="2" fillId="0" borderId="5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41" fontId="3" fillId="0" borderId="4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1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50" zoomScaleSheetLayoutView="50" workbookViewId="0" topLeftCell="B7">
      <selection activeCell="O12" sqref="O12"/>
    </sheetView>
  </sheetViews>
  <sheetFormatPr defaultColWidth="9.00390625" defaultRowHeight="12.75"/>
  <cols>
    <col min="1" max="1" width="6.25390625" style="7" customWidth="1"/>
    <col min="2" max="2" width="36.00390625" style="7" customWidth="1"/>
    <col min="3" max="3" width="18.125" style="7" customWidth="1"/>
    <col min="4" max="4" width="18.75390625" style="7" customWidth="1"/>
    <col min="5" max="5" width="18.875" style="7" customWidth="1"/>
    <col min="6" max="6" width="18.25390625" style="7" customWidth="1"/>
    <col min="7" max="7" width="18.375" style="7" customWidth="1"/>
    <col min="8" max="8" width="18.875" style="7" customWidth="1"/>
    <col min="9" max="9" width="18.125" style="7" customWidth="1"/>
    <col min="10" max="10" width="18.625" style="7" customWidth="1"/>
    <col min="11" max="11" width="18.25390625" style="7" customWidth="1"/>
    <col min="12" max="12" width="18.375" style="7" customWidth="1"/>
    <col min="13" max="13" width="19.00390625" style="7" customWidth="1"/>
    <col min="14" max="14" width="18.875" style="7" customWidth="1"/>
    <col min="15" max="15" width="20.00390625" style="7" customWidth="1"/>
    <col min="16" max="16384" width="9.125" style="7" customWidth="1"/>
  </cols>
  <sheetData>
    <row r="1" ht="24" customHeight="1">
      <c r="M1" s="36" t="s">
        <v>70</v>
      </c>
    </row>
    <row r="2" ht="26.25" customHeight="1">
      <c r="M2" s="36" t="s">
        <v>82</v>
      </c>
    </row>
    <row r="3" ht="25.5" customHeight="1">
      <c r="M3" s="36" t="s">
        <v>80</v>
      </c>
    </row>
    <row r="4" ht="44.25" customHeight="1"/>
    <row r="7" spans="1:15" ht="20.25">
      <c r="A7" s="48" t="s">
        <v>77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ht="47.25" customHeight="1" thickBot="1"/>
    <row r="9" spans="1:15" ht="21" customHeight="1" thickBot="1">
      <c r="A9" s="51" t="s">
        <v>0</v>
      </c>
      <c r="B9" s="51" t="s">
        <v>2</v>
      </c>
      <c r="C9" s="49" t="s">
        <v>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 t="s">
        <v>16</v>
      </c>
    </row>
    <row r="10" spans="1:15" ht="21" customHeight="1" thickBot="1">
      <c r="A10" s="53"/>
      <c r="B10" s="53"/>
      <c r="C10" s="8" t="s">
        <v>4</v>
      </c>
      <c r="D10" s="8" t="s">
        <v>5</v>
      </c>
      <c r="E10" s="9" t="s">
        <v>6</v>
      </c>
      <c r="F10" s="10" t="s">
        <v>7</v>
      </c>
      <c r="G10" s="11" t="s">
        <v>8</v>
      </c>
      <c r="H10" s="10" t="s">
        <v>9</v>
      </c>
      <c r="I10" s="11" t="s">
        <v>10</v>
      </c>
      <c r="J10" s="10" t="s">
        <v>11</v>
      </c>
      <c r="K10" s="11" t="s">
        <v>12</v>
      </c>
      <c r="L10" s="10" t="s">
        <v>13</v>
      </c>
      <c r="M10" s="11" t="s">
        <v>14</v>
      </c>
      <c r="N10" s="12" t="s">
        <v>15</v>
      </c>
      <c r="O10" s="52"/>
    </row>
    <row r="11" spans="1:15" s="15" customFormat="1" ht="21.75" customHeight="1">
      <c r="A11" s="13" t="s">
        <v>18</v>
      </c>
      <c r="B11" s="14" t="s">
        <v>33</v>
      </c>
      <c r="C11" s="24" t="s">
        <v>81</v>
      </c>
      <c r="D11" s="25" t="s">
        <v>81</v>
      </c>
      <c r="E11" s="26" t="s">
        <v>81</v>
      </c>
      <c r="F11" s="25"/>
      <c r="G11" s="26">
        <v>28168</v>
      </c>
      <c r="H11" s="25">
        <v>28169</v>
      </c>
      <c r="I11" s="26">
        <v>28169</v>
      </c>
      <c r="J11" s="25">
        <v>28169</v>
      </c>
      <c r="K11" s="26">
        <v>28169</v>
      </c>
      <c r="L11" s="25">
        <v>28169</v>
      </c>
      <c r="M11" s="26">
        <v>28169</v>
      </c>
      <c r="N11" s="27">
        <v>28168</v>
      </c>
      <c r="O11" s="28">
        <f>G11+H11+I11+J11+K11+L11+M11+N11</f>
        <v>225350</v>
      </c>
    </row>
    <row r="12" spans="1:15" s="15" customFormat="1" ht="21.75" customHeight="1">
      <c r="A12" s="13" t="s">
        <v>19</v>
      </c>
      <c r="B12" s="16" t="s">
        <v>34</v>
      </c>
      <c r="C12" s="29">
        <v>3439</v>
      </c>
      <c r="D12" s="25">
        <v>2716</v>
      </c>
      <c r="E12" s="26">
        <v>2716</v>
      </c>
      <c r="F12" s="25">
        <v>2823</v>
      </c>
      <c r="G12" s="26">
        <v>2788</v>
      </c>
      <c r="H12" s="25">
        <v>2788</v>
      </c>
      <c r="I12" s="26">
        <v>2789</v>
      </c>
      <c r="J12" s="25">
        <v>2789</v>
      </c>
      <c r="K12" s="26">
        <v>2789</v>
      </c>
      <c r="L12" s="25">
        <v>2788</v>
      </c>
      <c r="M12" s="26">
        <v>2788</v>
      </c>
      <c r="N12" s="27">
        <v>2787</v>
      </c>
      <c r="O12" s="30">
        <f>C12+D12+E12+F12+G12+H12+I12+J12+K12+L12+M12+N12</f>
        <v>34000</v>
      </c>
    </row>
    <row r="13" spans="1:15" s="15" customFormat="1" ht="21.75" customHeight="1">
      <c r="A13" s="13" t="s">
        <v>56</v>
      </c>
      <c r="B13" s="16" t="s">
        <v>57</v>
      </c>
      <c r="C13" s="29">
        <v>28</v>
      </c>
      <c r="D13" s="29"/>
      <c r="E13" s="25">
        <v>84</v>
      </c>
      <c r="F13" s="29">
        <v>99</v>
      </c>
      <c r="G13" s="25">
        <v>47701</v>
      </c>
      <c r="H13" s="29">
        <v>47702</v>
      </c>
      <c r="I13" s="25">
        <v>47702</v>
      </c>
      <c r="J13" s="29">
        <v>47701</v>
      </c>
      <c r="K13" s="25">
        <v>47702</v>
      </c>
      <c r="L13" s="29">
        <v>47702</v>
      </c>
      <c r="M13" s="25">
        <v>47702</v>
      </c>
      <c r="N13" s="31">
        <v>47702</v>
      </c>
      <c r="O13" s="30">
        <f>C13+E13+F13+G13+H13+I13+J13+K13+L13+M13+N13</f>
        <v>381825</v>
      </c>
    </row>
    <row r="14" spans="1:15" s="15" customFormat="1" ht="37.5" customHeight="1">
      <c r="A14" s="13" t="s">
        <v>20</v>
      </c>
      <c r="B14" s="16" t="s">
        <v>35</v>
      </c>
      <c r="C14" s="29">
        <v>10632</v>
      </c>
      <c r="D14" s="29">
        <v>24670</v>
      </c>
      <c r="E14" s="29">
        <v>422243</v>
      </c>
      <c r="F14" s="29">
        <v>144188</v>
      </c>
      <c r="G14" s="25">
        <v>10785</v>
      </c>
      <c r="H14" s="29">
        <v>294840</v>
      </c>
      <c r="I14" s="25">
        <v>10785</v>
      </c>
      <c r="J14" s="29">
        <v>10785</v>
      </c>
      <c r="K14" s="29">
        <v>10785</v>
      </c>
      <c r="L14" s="29">
        <v>1600000</v>
      </c>
      <c r="M14" s="29">
        <v>2000000</v>
      </c>
      <c r="N14" s="31">
        <v>10785</v>
      </c>
      <c r="O14" s="30">
        <f>C14+D14+E14+F14+G14+H14+I14+J14+K14+L14+M14+N14</f>
        <v>4550498</v>
      </c>
    </row>
    <row r="15" spans="1:15" s="19" customFormat="1" ht="18" customHeight="1" hidden="1">
      <c r="A15" s="17"/>
      <c r="B15" s="18" t="s">
        <v>31</v>
      </c>
      <c r="C15" s="29"/>
      <c r="D15" s="25"/>
      <c r="E15" s="26"/>
      <c r="F15" s="25"/>
      <c r="G15" s="26"/>
      <c r="H15" s="25"/>
      <c r="I15" s="26"/>
      <c r="J15" s="25"/>
      <c r="K15" s="26"/>
      <c r="L15" s="25"/>
      <c r="M15" s="26"/>
      <c r="N15" s="27"/>
      <c r="O15" s="25"/>
    </row>
    <row r="16" spans="1:15" s="19" customFormat="1" ht="18" customHeight="1" hidden="1">
      <c r="A16" s="17"/>
      <c r="B16" s="18" t="s">
        <v>32</v>
      </c>
      <c r="C16" s="29"/>
      <c r="D16" s="25"/>
      <c r="E16" s="26"/>
      <c r="F16" s="25"/>
      <c r="G16" s="26"/>
      <c r="H16" s="25"/>
      <c r="I16" s="26"/>
      <c r="J16" s="25"/>
      <c r="K16" s="26"/>
      <c r="L16" s="25"/>
      <c r="M16" s="26"/>
      <c r="N16" s="27"/>
      <c r="O16" s="25"/>
    </row>
    <row r="17" spans="1:15" s="15" customFormat="1" ht="21" customHeight="1">
      <c r="A17" s="13" t="s">
        <v>21</v>
      </c>
      <c r="B17" s="16" t="s">
        <v>36</v>
      </c>
      <c r="C17" s="29">
        <v>31915</v>
      </c>
      <c r="D17" s="29">
        <v>56324</v>
      </c>
      <c r="E17" s="29">
        <v>33986</v>
      </c>
      <c r="F17" s="29">
        <v>117105</v>
      </c>
      <c r="G17" s="29">
        <v>37666</v>
      </c>
      <c r="H17" s="29">
        <v>37666</v>
      </c>
      <c r="I17" s="29">
        <v>37666</v>
      </c>
      <c r="J17" s="29">
        <v>37667</v>
      </c>
      <c r="K17" s="29">
        <v>37667</v>
      </c>
      <c r="L17" s="29">
        <v>37666</v>
      </c>
      <c r="M17" s="29">
        <v>37666</v>
      </c>
      <c r="N17" s="31">
        <v>37666</v>
      </c>
      <c r="O17" s="30">
        <f>C17+D17+E17+F17+G17+H17+I17+J17+K17+L17+M17+N17</f>
        <v>540660</v>
      </c>
    </row>
    <row r="18" spans="1:15" s="19" customFormat="1" ht="18" customHeight="1" hidden="1">
      <c r="A18" s="17"/>
      <c r="B18" s="18" t="s">
        <v>37</v>
      </c>
      <c r="C18" s="29"/>
      <c r="D18" s="25"/>
      <c r="E18" s="26"/>
      <c r="F18" s="25"/>
      <c r="G18" s="26"/>
      <c r="H18" s="25"/>
      <c r="I18" s="26"/>
      <c r="J18" s="25"/>
      <c r="K18" s="26"/>
      <c r="L18" s="25"/>
      <c r="M18" s="26"/>
      <c r="N18" s="27"/>
      <c r="O18" s="25"/>
    </row>
    <row r="19" spans="1:15" s="19" customFormat="1" ht="18" customHeight="1" hidden="1">
      <c r="A19" s="17"/>
      <c r="B19" s="18" t="s">
        <v>32</v>
      </c>
      <c r="C19" s="29"/>
      <c r="D19" s="25"/>
      <c r="E19" s="26"/>
      <c r="F19" s="25"/>
      <c r="G19" s="26"/>
      <c r="H19" s="25"/>
      <c r="I19" s="26"/>
      <c r="J19" s="25"/>
      <c r="K19" s="26"/>
      <c r="L19" s="25"/>
      <c r="M19" s="26"/>
      <c r="N19" s="27"/>
      <c r="O19" s="25"/>
    </row>
    <row r="20" spans="1:15" s="15" customFormat="1" ht="37.5" customHeight="1">
      <c r="A20" s="13" t="s">
        <v>22</v>
      </c>
      <c r="B20" s="16" t="s">
        <v>38</v>
      </c>
      <c r="C20" s="29">
        <v>34775</v>
      </c>
      <c r="D20" s="29">
        <v>57824</v>
      </c>
      <c r="E20" s="29">
        <v>50297</v>
      </c>
      <c r="F20" s="29">
        <v>33930</v>
      </c>
      <c r="G20" s="29">
        <v>43101</v>
      </c>
      <c r="H20" s="29">
        <v>43101</v>
      </c>
      <c r="I20" s="29">
        <v>43102</v>
      </c>
      <c r="J20" s="29">
        <v>43102</v>
      </c>
      <c r="K20" s="29">
        <v>43102</v>
      </c>
      <c r="L20" s="29">
        <v>43101</v>
      </c>
      <c r="M20" s="29">
        <v>43101</v>
      </c>
      <c r="N20" s="31">
        <v>43101</v>
      </c>
      <c r="O20" s="30">
        <f>C20+D20+E20+F20+G20+H20+I20+J20+K20+L20+M20+N20</f>
        <v>521637</v>
      </c>
    </row>
    <row r="21" spans="1:15" s="19" customFormat="1" ht="18" customHeight="1" hidden="1">
      <c r="A21" s="17"/>
      <c r="B21" s="18" t="s">
        <v>67</v>
      </c>
      <c r="C21" s="29"/>
      <c r="D21" s="25"/>
      <c r="E21" s="26"/>
      <c r="F21" s="25"/>
      <c r="G21" s="26"/>
      <c r="H21" s="25"/>
      <c r="I21" s="26"/>
      <c r="J21" s="25"/>
      <c r="K21" s="26"/>
      <c r="L21" s="25"/>
      <c r="M21" s="26"/>
      <c r="N21" s="27"/>
      <c r="O21" s="25"/>
    </row>
    <row r="22" spans="1:15" s="19" customFormat="1" ht="18" customHeight="1" hidden="1">
      <c r="A22" s="17"/>
      <c r="B22" s="18" t="s">
        <v>39</v>
      </c>
      <c r="C22" s="29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7"/>
      <c r="O22" s="25"/>
    </row>
    <row r="23" spans="1:15" s="15" customFormat="1" ht="55.5" customHeight="1">
      <c r="A23" s="13" t="s">
        <v>23</v>
      </c>
      <c r="B23" s="16" t="s">
        <v>40</v>
      </c>
      <c r="C23" s="29">
        <v>507384</v>
      </c>
      <c r="D23" s="29">
        <v>534666</v>
      </c>
      <c r="E23" s="29">
        <v>572457</v>
      </c>
      <c r="F23" s="29">
        <v>471803</v>
      </c>
      <c r="G23" s="29">
        <v>274144</v>
      </c>
      <c r="H23" s="29">
        <v>274145</v>
      </c>
      <c r="I23" s="29">
        <v>274144</v>
      </c>
      <c r="J23" s="29">
        <v>274144</v>
      </c>
      <c r="K23" s="29">
        <v>274144</v>
      </c>
      <c r="L23" s="29">
        <v>274144</v>
      </c>
      <c r="M23" s="29">
        <v>274144</v>
      </c>
      <c r="N23" s="31">
        <v>274144</v>
      </c>
      <c r="O23" s="30">
        <f>C23+D23+E23+F23+G23+H23+I23+J23+K23+L23+M23+N23</f>
        <v>4279463</v>
      </c>
    </row>
    <row r="24" spans="1:15" s="19" customFormat="1" ht="16.5" customHeight="1" hidden="1">
      <c r="A24" s="17"/>
      <c r="B24" s="18" t="s">
        <v>41</v>
      </c>
      <c r="C24" s="29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7"/>
      <c r="O24" s="25"/>
    </row>
    <row r="25" spans="1:15" s="19" customFormat="1" ht="15" customHeight="1" hidden="1">
      <c r="A25" s="17"/>
      <c r="B25" s="18" t="s">
        <v>39</v>
      </c>
      <c r="C25" s="29"/>
      <c r="D25" s="25"/>
      <c r="E25" s="26"/>
      <c r="F25" s="25"/>
      <c r="G25" s="26"/>
      <c r="H25" s="25"/>
      <c r="I25" s="26"/>
      <c r="J25" s="25"/>
      <c r="K25" s="26"/>
      <c r="L25" s="25"/>
      <c r="M25" s="26"/>
      <c r="N25" s="27"/>
      <c r="O25" s="25"/>
    </row>
    <row r="26" spans="1:15" s="15" customFormat="1" ht="148.5" customHeight="1">
      <c r="A26" s="13" t="s">
        <v>24</v>
      </c>
      <c r="B26" s="16" t="s">
        <v>72</v>
      </c>
      <c r="C26" s="29">
        <v>1813829</v>
      </c>
      <c r="D26" s="29">
        <v>1599152</v>
      </c>
      <c r="E26" s="29">
        <v>1735569</v>
      </c>
      <c r="F26" s="29">
        <v>3052535</v>
      </c>
      <c r="G26" s="29">
        <v>2000902</v>
      </c>
      <c r="H26" s="29">
        <v>2000902</v>
      </c>
      <c r="I26" s="29">
        <v>2000902</v>
      </c>
      <c r="J26" s="29">
        <v>2000902</v>
      </c>
      <c r="K26" s="29">
        <v>2000902</v>
      </c>
      <c r="L26" s="29">
        <v>2000902</v>
      </c>
      <c r="M26" s="29">
        <v>2000902</v>
      </c>
      <c r="N26" s="31">
        <v>2000902</v>
      </c>
      <c r="O26" s="30">
        <f>C26+D26+E26+F26+G26+H26+I26+J26+K26+L26+M26+N26</f>
        <v>24208301</v>
      </c>
    </row>
    <row r="27" spans="1:15" s="19" customFormat="1" ht="20.25" customHeight="1" hidden="1">
      <c r="A27" s="17"/>
      <c r="B27" s="18" t="s">
        <v>68</v>
      </c>
      <c r="C27" s="29"/>
      <c r="D27" s="25"/>
      <c r="E27" s="26"/>
      <c r="F27" s="25"/>
      <c r="G27" s="26"/>
      <c r="H27" s="25"/>
      <c r="I27" s="26"/>
      <c r="J27" s="25"/>
      <c r="K27" s="26"/>
      <c r="L27" s="25"/>
      <c r="M27" s="26"/>
      <c r="N27" s="27"/>
      <c r="O27" s="25"/>
    </row>
    <row r="28" spans="1:15" s="19" customFormat="1" ht="17.25" customHeight="1" hidden="1">
      <c r="A28" s="17"/>
      <c r="B28" s="18" t="s">
        <v>39</v>
      </c>
      <c r="C28" s="29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7"/>
      <c r="O28" s="25"/>
    </row>
    <row r="29" spans="1:15" s="15" customFormat="1" ht="21.75" customHeight="1">
      <c r="A29" s="13" t="s">
        <v>25</v>
      </c>
      <c r="B29" s="16" t="s">
        <v>42</v>
      </c>
      <c r="C29" s="29">
        <v>4085951</v>
      </c>
      <c r="D29" s="25">
        <v>3857075</v>
      </c>
      <c r="E29" s="26">
        <v>2022238</v>
      </c>
      <c r="F29" s="25">
        <v>2022238</v>
      </c>
      <c r="G29" s="26">
        <v>1778579</v>
      </c>
      <c r="H29" s="25">
        <v>1778579</v>
      </c>
      <c r="I29" s="26">
        <v>1778579</v>
      </c>
      <c r="J29" s="25">
        <v>1778580</v>
      </c>
      <c r="K29" s="26">
        <v>1778580</v>
      </c>
      <c r="L29" s="25">
        <v>1778580</v>
      </c>
      <c r="M29" s="26">
        <v>1778579</v>
      </c>
      <c r="N29" s="27">
        <v>1778579</v>
      </c>
      <c r="O29" s="30">
        <f>C29+D29+E29+F29+G29+H29+I29+J29+K29+L29+M29+N29</f>
        <v>26216137</v>
      </c>
    </row>
    <row r="30" spans="1:15" s="15" customFormat="1" ht="19.5" customHeight="1">
      <c r="A30" s="13" t="s">
        <v>26</v>
      </c>
      <c r="B30" s="16" t="s">
        <v>43</v>
      </c>
      <c r="C30" s="29">
        <v>276</v>
      </c>
      <c r="D30" s="29">
        <v>498</v>
      </c>
      <c r="E30" s="29">
        <v>1142</v>
      </c>
      <c r="F30" s="29">
        <v>2504</v>
      </c>
      <c r="G30" s="29">
        <v>2197</v>
      </c>
      <c r="H30" s="29">
        <v>2197</v>
      </c>
      <c r="I30" s="29">
        <v>2197</v>
      </c>
      <c r="J30" s="29">
        <v>2197</v>
      </c>
      <c r="K30" s="29">
        <v>2198</v>
      </c>
      <c r="L30" s="29">
        <v>2198</v>
      </c>
      <c r="M30" s="29">
        <v>2198</v>
      </c>
      <c r="N30" s="31">
        <v>2198</v>
      </c>
      <c r="O30" s="30">
        <f>C30+D30+E30+F30+G30+H30+I30+J30+K30+L30+M30+N30</f>
        <v>22000</v>
      </c>
    </row>
    <row r="31" spans="1:15" s="19" customFormat="1" ht="17.25" customHeight="1" hidden="1">
      <c r="A31" s="17"/>
      <c r="B31" s="18" t="s">
        <v>39</v>
      </c>
      <c r="C31" s="29"/>
      <c r="D31" s="25"/>
      <c r="E31" s="26"/>
      <c r="F31" s="25"/>
      <c r="G31" s="26"/>
      <c r="H31" s="25"/>
      <c r="I31" s="26"/>
      <c r="J31" s="25"/>
      <c r="K31" s="26"/>
      <c r="L31" s="25"/>
      <c r="M31" s="26"/>
      <c r="N31" s="27"/>
      <c r="O31" s="25"/>
    </row>
    <row r="32" spans="1:15" s="19" customFormat="1" ht="17.25" customHeight="1" hidden="1">
      <c r="A32" s="17"/>
      <c r="B32" s="18" t="s">
        <v>44</v>
      </c>
      <c r="C32" s="29"/>
      <c r="D32" s="25"/>
      <c r="E32" s="26"/>
      <c r="F32" s="25"/>
      <c r="G32" s="26"/>
      <c r="H32" s="25"/>
      <c r="I32" s="26"/>
      <c r="J32" s="25"/>
      <c r="K32" s="26"/>
      <c r="L32" s="25"/>
      <c r="M32" s="26"/>
      <c r="N32" s="27"/>
      <c r="O32" s="25"/>
    </row>
    <row r="33" spans="1:15" s="19" customFormat="1" ht="17.25" customHeight="1" hidden="1">
      <c r="A33" s="17"/>
      <c r="B33" s="18" t="s">
        <v>45</v>
      </c>
      <c r="C33" s="29"/>
      <c r="D33" s="25"/>
      <c r="E33" s="26"/>
      <c r="F33" s="25"/>
      <c r="G33" s="26"/>
      <c r="H33" s="25"/>
      <c r="I33" s="26"/>
      <c r="J33" s="25"/>
      <c r="K33" s="26"/>
      <c r="L33" s="25"/>
      <c r="M33" s="26"/>
      <c r="N33" s="27"/>
      <c r="O33" s="25"/>
    </row>
    <row r="34" spans="1:15" s="19" customFormat="1" ht="17.25" customHeight="1" hidden="1">
      <c r="A34" s="17"/>
      <c r="B34" s="18" t="s">
        <v>46</v>
      </c>
      <c r="C34" s="29"/>
      <c r="D34" s="25"/>
      <c r="E34" s="26"/>
      <c r="F34" s="25"/>
      <c r="G34" s="26"/>
      <c r="H34" s="25"/>
      <c r="I34" s="26"/>
      <c r="J34" s="25"/>
      <c r="K34" s="26"/>
      <c r="L34" s="25"/>
      <c r="M34" s="26"/>
      <c r="N34" s="27"/>
      <c r="O34" s="25"/>
    </row>
    <row r="35" spans="1:15" s="19" customFormat="1" ht="17.25" customHeight="1" hidden="1">
      <c r="A35" s="17"/>
      <c r="B35" s="18" t="s">
        <v>47</v>
      </c>
      <c r="C35" s="29"/>
      <c r="D35" s="25"/>
      <c r="E35" s="26"/>
      <c r="F35" s="25"/>
      <c r="G35" s="26"/>
      <c r="H35" s="25"/>
      <c r="I35" s="26"/>
      <c r="J35" s="25"/>
      <c r="K35" s="26"/>
      <c r="L35" s="25"/>
      <c r="M35" s="26"/>
      <c r="N35" s="27"/>
      <c r="O35" s="25"/>
    </row>
    <row r="36" spans="1:15" s="19" customFormat="1" ht="17.25" customHeight="1" hidden="1">
      <c r="A36" s="17"/>
      <c r="B36" s="18" t="s">
        <v>48</v>
      </c>
      <c r="C36" s="29"/>
      <c r="D36" s="25"/>
      <c r="E36" s="26"/>
      <c r="F36" s="25"/>
      <c r="G36" s="26"/>
      <c r="H36" s="25"/>
      <c r="I36" s="26"/>
      <c r="J36" s="25"/>
      <c r="K36" s="26"/>
      <c r="L36" s="25"/>
      <c r="M36" s="26"/>
      <c r="N36" s="27"/>
      <c r="O36" s="25"/>
    </row>
    <row r="37" spans="1:15" s="19" customFormat="1" ht="17.25" customHeight="1">
      <c r="A37" s="43" t="s">
        <v>73</v>
      </c>
      <c r="B37" s="44" t="s">
        <v>74</v>
      </c>
      <c r="C37" s="29"/>
      <c r="D37" s="25"/>
      <c r="E37" s="26">
        <v>9972</v>
      </c>
      <c r="F37" s="25">
        <v>17</v>
      </c>
      <c r="G37" s="26">
        <v>2906</v>
      </c>
      <c r="H37" s="25">
        <v>2906</v>
      </c>
      <c r="I37" s="26">
        <v>2906</v>
      </c>
      <c r="J37" s="25">
        <v>2907</v>
      </c>
      <c r="K37" s="26">
        <v>2907</v>
      </c>
      <c r="L37" s="25">
        <v>2906</v>
      </c>
      <c r="M37" s="26">
        <v>2907</v>
      </c>
      <c r="N37" s="27">
        <v>2906</v>
      </c>
      <c r="O37" s="45">
        <f>E37+F37+G37+H37+I37+J37+K37+L37+M37+N37</f>
        <v>33240</v>
      </c>
    </row>
    <row r="38" spans="1:15" s="15" customFormat="1" ht="21.75" customHeight="1">
      <c r="A38" s="13" t="s">
        <v>27</v>
      </c>
      <c r="B38" s="16" t="s">
        <v>49</v>
      </c>
      <c r="C38" s="29">
        <v>95587</v>
      </c>
      <c r="D38" s="25">
        <v>96879</v>
      </c>
      <c r="E38" s="26">
        <v>119337</v>
      </c>
      <c r="F38" s="25">
        <v>90337</v>
      </c>
      <c r="G38" s="26">
        <v>89232</v>
      </c>
      <c r="H38" s="25">
        <v>89232</v>
      </c>
      <c r="I38" s="26">
        <v>89233</v>
      </c>
      <c r="J38" s="25">
        <v>89233</v>
      </c>
      <c r="K38" s="26">
        <v>89233</v>
      </c>
      <c r="L38" s="25">
        <v>89233</v>
      </c>
      <c r="M38" s="26">
        <v>89232</v>
      </c>
      <c r="N38" s="27">
        <v>89232</v>
      </c>
      <c r="O38" s="30">
        <f>C38+D38+E38+F38+G38+H38+I38+J38+K38+L38+M38+N38</f>
        <v>1116000</v>
      </c>
    </row>
    <row r="39" spans="1:15" s="15" customFormat="1" ht="21.75" customHeight="1">
      <c r="A39" s="13" t="s">
        <v>28</v>
      </c>
      <c r="B39" s="16" t="s">
        <v>50</v>
      </c>
      <c r="C39" s="29">
        <v>409863</v>
      </c>
      <c r="D39" s="29">
        <v>555849</v>
      </c>
      <c r="E39" s="29">
        <v>368813</v>
      </c>
      <c r="F39" s="29">
        <v>476838</v>
      </c>
      <c r="G39" s="29">
        <v>430080</v>
      </c>
      <c r="H39" s="29">
        <v>430081</v>
      </c>
      <c r="I39" s="29">
        <v>430081</v>
      </c>
      <c r="J39" s="29">
        <v>430081</v>
      </c>
      <c r="K39" s="29">
        <v>430081</v>
      </c>
      <c r="L39" s="29">
        <v>430081</v>
      </c>
      <c r="M39" s="29">
        <v>430081</v>
      </c>
      <c r="N39" s="31">
        <v>430081</v>
      </c>
      <c r="O39" s="30">
        <f>C39+D39+E39+F39+G39+H39+I39+J39+K39+L39+M39+N39</f>
        <v>5252010</v>
      </c>
    </row>
    <row r="40" spans="1:15" s="19" customFormat="1" ht="15.75" customHeight="1" hidden="1">
      <c r="A40" s="17"/>
      <c r="B40" s="18" t="s">
        <v>51</v>
      </c>
      <c r="C40" s="29"/>
      <c r="D40" s="25"/>
      <c r="E40" s="26"/>
      <c r="F40" s="25"/>
      <c r="G40" s="26"/>
      <c r="H40" s="25"/>
      <c r="I40" s="26"/>
      <c r="J40" s="25"/>
      <c r="K40" s="26"/>
      <c r="L40" s="25"/>
      <c r="M40" s="26"/>
      <c r="N40" s="27"/>
      <c r="O40" s="25"/>
    </row>
    <row r="41" spans="1:15" s="19" customFormat="1" ht="15.75" customHeight="1" hidden="1">
      <c r="A41" s="17"/>
      <c r="B41" s="18" t="s">
        <v>52</v>
      </c>
      <c r="C41" s="29"/>
      <c r="D41" s="25"/>
      <c r="E41" s="26"/>
      <c r="F41" s="25"/>
      <c r="G41" s="26"/>
      <c r="H41" s="25"/>
      <c r="I41" s="26"/>
      <c r="J41" s="25"/>
      <c r="K41" s="26"/>
      <c r="L41" s="25"/>
      <c r="M41" s="26"/>
      <c r="N41" s="27"/>
      <c r="O41" s="25"/>
    </row>
    <row r="42" spans="1:15" s="19" customFormat="1" ht="17.25" customHeight="1" hidden="1">
      <c r="A42" s="17"/>
      <c r="B42" s="18" t="s">
        <v>39</v>
      </c>
      <c r="C42" s="29"/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7"/>
      <c r="O42" s="25"/>
    </row>
    <row r="43" spans="1:15" s="15" customFormat="1" ht="56.25" customHeight="1">
      <c r="A43" s="13" t="s">
        <v>29</v>
      </c>
      <c r="B43" s="16" t="s">
        <v>53</v>
      </c>
      <c r="C43" s="29">
        <v>5800</v>
      </c>
      <c r="D43" s="29">
        <v>44317</v>
      </c>
      <c r="E43" s="29">
        <v>21795</v>
      </c>
      <c r="F43" s="29">
        <v>29619</v>
      </c>
      <c r="G43" s="29">
        <v>25211</v>
      </c>
      <c r="H43" s="29">
        <v>25211</v>
      </c>
      <c r="I43" s="29">
        <v>25211</v>
      </c>
      <c r="J43" s="29">
        <v>25211</v>
      </c>
      <c r="K43" s="29">
        <v>25211</v>
      </c>
      <c r="L43" s="29">
        <v>25211</v>
      </c>
      <c r="M43" s="29">
        <v>25211</v>
      </c>
      <c r="N43" s="31">
        <v>25212</v>
      </c>
      <c r="O43" s="30">
        <f>C43+D43+E43+F43+G43+H43+I43+J43+K43+L43+M43+N43</f>
        <v>303220</v>
      </c>
    </row>
    <row r="44" spans="1:15" s="19" customFormat="1" ht="15.75" customHeight="1" hidden="1">
      <c r="A44" s="17"/>
      <c r="B44" s="18" t="s">
        <v>39</v>
      </c>
      <c r="C44" s="29"/>
      <c r="D44" s="25"/>
      <c r="E44" s="26"/>
      <c r="F44" s="25"/>
      <c r="G44" s="26"/>
      <c r="H44" s="25"/>
      <c r="I44" s="26"/>
      <c r="J44" s="25"/>
      <c r="K44" s="26"/>
      <c r="L44" s="25"/>
      <c r="M44" s="26"/>
      <c r="N44" s="27"/>
      <c r="O44" s="25"/>
    </row>
    <row r="45" spans="1:15" s="19" customFormat="1" ht="15.75" customHeight="1" hidden="1">
      <c r="A45" s="17"/>
      <c r="B45" s="18" t="s">
        <v>31</v>
      </c>
      <c r="C45" s="29"/>
      <c r="D45" s="25"/>
      <c r="E45" s="26"/>
      <c r="F45" s="25"/>
      <c r="G45" s="26"/>
      <c r="H45" s="25"/>
      <c r="I45" s="26"/>
      <c r="J45" s="25"/>
      <c r="K45" s="26"/>
      <c r="L45" s="25"/>
      <c r="M45" s="26"/>
      <c r="N45" s="27"/>
      <c r="O45" s="25"/>
    </row>
    <row r="46" spans="1:15" s="19" customFormat="1" ht="15.75" customHeight="1" hidden="1">
      <c r="A46" s="17"/>
      <c r="B46" s="18" t="s">
        <v>54</v>
      </c>
      <c r="C46" s="29"/>
      <c r="D46" s="25"/>
      <c r="E46" s="26"/>
      <c r="F46" s="25"/>
      <c r="G46" s="26"/>
      <c r="H46" s="25"/>
      <c r="I46" s="26"/>
      <c r="J46" s="25"/>
      <c r="K46" s="26"/>
      <c r="L46" s="25"/>
      <c r="M46" s="26"/>
      <c r="N46" s="27"/>
      <c r="O46" s="25"/>
    </row>
    <row r="47" spans="1:15" s="15" customFormat="1" ht="38.25" customHeight="1" thickBot="1">
      <c r="A47" s="13" t="s">
        <v>30</v>
      </c>
      <c r="B47" s="16" t="s">
        <v>71</v>
      </c>
      <c r="C47" s="29" t="s">
        <v>81</v>
      </c>
      <c r="D47" s="29" t="s">
        <v>81</v>
      </c>
      <c r="E47" s="29" t="s">
        <v>81</v>
      </c>
      <c r="F47" s="29">
        <v>107418</v>
      </c>
      <c r="G47" s="29">
        <v>8257</v>
      </c>
      <c r="H47" s="29"/>
      <c r="I47" s="29"/>
      <c r="J47" s="29" t="s">
        <v>81</v>
      </c>
      <c r="K47" s="29" t="s">
        <v>81</v>
      </c>
      <c r="L47" s="29" t="s">
        <v>81</v>
      </c>
      <c r="M47" s="29" t="s">
        <v>81</v>
      </c>
      <c r="N47" s="31" t="s">
        <v>81</v>
      </c>
      <c r="O47" s="30">
        <f>F47+G47+H47+I47</f>
        <v>115675</v>
      </c>
    </row>
    <row r="48" spans="1:15" s="19" customFormat="1" ht="15.75" customHeight="1" hidden="1">
      <c r="A48" s="17"/>
      <c r="B48" s="18" t="s">
        <v>44</v>
      </c>
      <c r="C48" s="29"/>
      <c r="D48" s="25"/>
      <c r="E48" s="26"/>
      <c r="F48" s="25"/>
      <c r="G48" s="26"/>
      <c r="H48" s="25"/>
      <c r="I48" s="26"/>
      <c r="J48" s="25"/>
      <c r="K48" s="26"/>
      <c r="L48" s="25"/>
      <c r="M48" s="26"/>
      <c r="N48" s="27"/>
      <c r="O48" s="25"/>
    </row>
    <row r="49" spans="1:15" s="19" customFormat="1" ht="15.75" customHeight="1" hidden="1">
      <c r="A49" s="17"/>
      <c r="B49" s="18" t="s">
        <v>55</v>
      </c>
      <c r="C49" s="29"/>
      <c r="D49" s="25"/>
      <c r="E49" s="26"/>
      <c r="F49" s="25"/>
      <c r="G49" s="26"/>
      <c r="H49" s="25"/>
      <c r="I49" s="26"/>
      <c r="J49" s="25"/>
      <c r="K49" s="26"/>
      <c r="L49" s="25"/>
      <c r="M49" s="26"/>
      <c r="N49" s="27"/>
      <c r="O49" s="25"/>
    </row>
    <row r="50" spans="1:15" s="19" customFormat="1" ht="15" customHeight="1" hidden="1" thickBot="1">
      <c r="A50" s="17"/>
      <c r="B50" s="18" t="s">
        <v>46</v>
      </c>
      <c r="C50" s="29"/>
      <c r="D50" s="25"/>
      <c r="E50" s="26"/>
      <c r="F50" s="25"/>
      <c r="G50" s="26"/>
      <c r="H50" s="25"/>
      <c r="I50" s="26"/>
      <c r="J50" s="25"/>
      <c r="K50" s="26"/>
      <c r="L50" s="25"/>
      <c r="M50" s="26"/>
      <c r="N50" s="27"/>
      <c r="O50" s="32"/>
    </row>
    <row r="51" spans="1:15" s="19" customFormat="1" ht="18" customHeight="1" thickBot="1">
      <c r="A51" s="20"/>
      <c r="B51" s="21" t="s">
        <v>1</v>
      </c>
      <c r="C51" s="46">
        <f>C12+C13+C14+C17+C20+C23+C26+C29+C30+C38+C39+C43</f>
        <v>6999479</v>
      </c>
      <c r="D51" s="33">
        <f>D12+D13+D14+D17+D20+D23+D26+D29+D30+D38+D39+D43</f>
        <v>6829970</v>
      </c>
      <c r="E51" s="33">
        <f>E12+E13+E14+E17+E20+E23+E26+E29+E30+E37+E38+E39+E43</f>
        <v>5360649</v>
      </c>
      <c r="F51" s="33">
        <f>F12+F13+F14+F17+F20+F23+F26+F29+F30+F37+F38+F39+F43+F47</f>
        <v>6551454</v>
      </c>
      <c r="G51" s="33">
        <f>G11+G12+G13+G14+G17+G20+G23+G26+G29+G30+G37+G38+G39+G43+G47</f>
        <v>4781717</v>
      </c>
      <c r="H51" s="33">
        <f aca="true" t="shared" si="0" ref="H51:N51">H11+H12+H13+H14+H17+H20+H23+H26+H29+H30+H37+H38+H39+H43</f>
        <v>5057519</v>
      </c>
      <c r="I51" s="33">
        <f t="shared" si="0"/>
        <v>4773466</v>
      </c>
      <c r="J51" s="33">
        <f t="shared" si="0"/>
        <v>4773468</v>
      </c>
      <c r="K51" s="33">
        <f t="shared" si="0"/>
        <v>4773470</v>
      </c>
      <c r="L51" s="33">
        <f t="shared" si="0"/>
        <v>6362681</v>
      </c>
      <c r="M51" s="33">
        <f t="shared" si="0"/>
        <v>6762680</v>
      </c>
      <c r="N51" s="34">
        <f t="shared" si="0"/>
        <v>4773463</v>
      </c>
      <c r="O51" s="35">
        <f>O11+O12+O13+O14+O17+O20+O23+O26+O29+O30+O37+O38+O39+O43+O47</f>
        <v>67800016</v>
      </c>
    </row>
    <row r="52" spans="1:2" ht="18">
      <c r="A52" s="22"/>
      <c r="B52" s="22"/>
    </row>
    <row r="53" spans="1:4" ht="18">
      <c r="A53" s="22"/>
      <c r="B53" s="22"/>
      <c r="C53" s="22"/>
      <c r="D53" s="23"/>
    </row>
    <row r="54" spans="1:3" ht="18">
      <c r="A54" s="22"/>
      <c r="B54" s="22"/>
      <c r="C54" s="22"/>
    </row>
    <row r="55" spans="1:3" ht="18">
      <c r="A55" s="22"/>
      <c r="B55" s="22"/>
      <c r="C55" s="22"/>
    </row>
    <row r="56" spans="1:3" ht="18">
      <c r="A56" s="22"/>
      <c r="B56" s="22"/>
      <c r="C56" s="22"/>
    </row>
    <row r="57" spans="1:3" ht="18">
      <c r="A57" s="22"/>
      <c r="B57" s="22"/>
      <c r="C57" s="22"/>
    </row>
    <row r="58" spans="1:3" ht="18">
      <c r="A58" s="22"/>
      <c r="B58" s="22"/>
      <c r="C58" s="22"/>
    </row>
  </sheetData>
  <mergeCells count="5">
    <mergeCell ref="A7:O7"/>
    <mergeCell ref="C9:N9"/>
    <mergeCell ref="O9:O10"/>
    <mergeCell ref="A9:A10"/>
    <mergeCell ref="B9:B10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9"/>
  <sheetViews>
    <sheetView tabSelected="1" view="pageBreakPreview" zoomScale="50" zoomScaleSheetLayoutView="50" workbookViewId="0" topLeftCell="B7">
      <selection activeCell="O42" sqref="O42"/>
    </sheetView>
  </sheetViews>
  <sheetFormatPr defaultColWidth="9.00390625" defaultRowHeight="12.75"/>
  <cols>
    <col min="1" max="1" width="6.25390625" style="0" customWidth="1"/>
    <col min="2" max="2" width="36.00390625" style="0" customWidth="1"/>
    <col min="3" max="3" width="18.375" style="0" customWidth="1"/>
    <col min="4" max="4" width="18.125" style="3" customWidth="1"/>
    <col min="5" max="5" width="18.00390625" style="0" customWidth="1"/>
    <col min="6" max="6" width="18.625" style="0" customWidth="1"/>
    <col min="7" max="7" width="19.00390625" style="0" customWidth="1"/>
    <col min="8" max="8" width="18.25390625" style="0" customWidth="1"/>
    <col min="9" max="9" width="18.125" style="0" customWidth="1"/>
    <col min="10" max="10" width="18.625" style="0" customWidth="1"/>
    <col min="11" max="11" width="18.375" style="0" customWidth="1"/>
    <col min="12" max="12" width="18.75390625" style="0" customWidth="1"/>
    <col min="13" max="13" width="18.625" style="0" customWidth="1"/>
    <col min="14" max="14" width="19.00390625" style="0" customWidth="1"/>
    <col min="15" max="15" width="20.125" style="0" customWidth="1"/>
  </cols>
  <sheetData>
    <row r="1" spans="1:40" ht="26.25" customHeight="1">
      <c r="A1" s="41"/>
      <c r="B1" s="55"/>
      <c r="C1" s="55"/>
      <c r="D1" s="36"/>
      <c r="E1" s="36"/>
      <c r="F1" s="36"/>
      <c r="G1" s="36"/>
      <c r="H1" s="36"/>
      <c r="I1" s="36"/>
      <c r="J1" s="36"/>
      <c r="K1" s="36"/>
      <c r="L1" s="36"/>
      <c r="M1" s="36" t="s">
        <v>17</v>
      </c>
      <c r="N1" s="36"/>
      <c r="O1" s="36"/>
      <c r="P1" s="3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24.75" customHeight="1">
      <c r="A2" s="41"/>
      <c r="B2" s="56"/>
      <c r="C2" s="56"/>
      <c r="D2" s="36"/>
      <c r="E2" s="36"/>
      <c r="F2" s="36"/>
      <c r="G2" s="36"/>
      <c r="H2" s="36"/>
      <c r="I2" s="36"/>
      <c r="J2" s="36"/>
      <c r="K2" s="36"/>
      <c r="L2" s="36"/>
      <c r="M2" s="36" t="s">
        <v>75</v>
      </c>
      <c r="N2" s="36" t="s">
        <v>78</v>
      </c>
      <c r="O2" s="36"/>
      <c r="P2" s="3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28.5" customHeight="1">
      <c r="A3" s="41"/>
      <c r="B3" s="57"/>
      <c r="C3" s="57"/>
      <c r="D3" s="36"/>
      <c r="E3" s="36"/>
      <c r="F3" s="36"/>
      <c r="G3" s="36"/>
      <c r="H3" s="36"/>
      <c r="I3" s="36"/>
      <c r="J3" s="36"/>
      <c r="K3" s="36"/>
      <c r="L3" s="36"/>
      <c r="M3" s="36" t="s">
        <v>79</v>
      </c>
      <c r="N3" s="36"/>
      <c r="O3" s="36"/>
      <c r="P3" s="3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32.25" customHeight="1">
      <c r="A4" s="41"/>
      <c r="B4" s="42"/>
      <c r="C4" s="4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32.25" customHeight="1">
      <c r="A5" s="41"/>
      <c r="B5" s="42"/>
      <c r="C5" s="4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30" customHeight="1">
      <c r="A6" s="58" t="s">
        <v>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32.25" customHeight="1">
      <c r="A7" s="54"/>
      <c r="B7" s="54"/>
      <c r="C7" s="5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41.2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21" customHeight="1" thickBot="1">
      <c r="A9" s="51" t="s">
        <v>0</v>
      </c>
      <c r="B9" s="51" t="s">
        <v>2</v>
      </c>
      <c r="C9" s="49" t="s">
        <v>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 t="s">
        <v>16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21" customHeight="1" thickBot="1">
      <c r="A10" s="53"/>
      <c r="B10" s="53"/>
      <c r="C10" s="8" t="s">
        <v>4</v>
      </c>
      <c r="D10" s="8" t="s">
        <v>5</v>
      </c>
      <c r="E10" s="9" t="s">
        <v>6</v>
      </c>
      <c r="F10" s="37" t="s">
        <v>7</v>
      </c>
      <c r="G10" s="11" t="s">
        <v>8</v>
      </c>
      <c r="H10" s="37" t="s">
        <v>9</v>
      </c>
      <c r="I10" s="11" t="s">
        <v>10</v>
      </c>
      <c r="J10" s="37" t="s">
        <v>11</v>
      </c>
      <c r="K10" s="11" t="s">
        <v>12</v>
      </c>
      <c r="L10" s="10" t="s">
        <v>13</v>
      </c>
      <c r="M10" s="11" t="s">
        <v>14</v>
      </c>
      <c r="N10" s="12" t="s">
        <v>15</v>
      </c>
      <c r="O10" s="5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s="5" customFormat="1" ht="24" customHeight="1">
      <c r="A11" s="13" t="s">
        <v>18</v>
      </c>
      <c r="B11" s="14" t="s">
        <v>33</v>
      </c>
      <c r="C11" s="24">
        <v>0</v>
      </c>
      <c r="D11" s="25">
        <v>0</v>
      </c>
      <c r="E11" s="31">
        <v>0</v>
      </c>
      <c r="F11" s="25"/>
      <c r="G11" s="31">
        <v>28125</v>
      </c>
      <c r="H11" s="25">
        <v>28125</v>
      </c>
      <c r="I11" s="31">
        <v>28125</v>
      </c>
      <c r="J11" s="25">
        <v>28125</v>
      </c>
      <c r="K11" s="31">
        <v>28125</v>
      </c>
      <c r="L11" s="38">
        <v>28125</v>
      </c>
      <c r="M11" s="31">
        <v>28125</v>
      </c>
      <c r="N11" s="39">
        <v>28125</v>
      </c>
      <c r="O11" s="28">
        <f>F11+G11+H11+I11+J11+K11+L11+M11+N11</f>
        <v>225000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s="5" customFormat="1" ht="24" customHeight="1">
      <c r="A12" s="13" t="s">
        <v>19</v>
      </c>
      <c r="B12" s="16" t="s">
        <v>34</v>
      </c>
      <c r="C12" s="29">
        <v>3439</v>
      </c>
      <c r="D12" s="25">
        <v>2716</v>
      </c>
      <c r="E12" s="31">
        <v>17715</v>
      </c>
      <c r="F12" s="25">
        <v>2823</v>
      </c>
      <c r="G12" s="31">
        <v>8413</v>
      </c>
      <c r="H12" s="25">
        <v>8413</v>
      </c>
      <c r="I12" s="31">
        <v>8414</v>
      </c>
      <c r="J12" s="25">
        <v>8414</v>
      </c>
      <c r="K12" s="31">
        <v>8413</v>
      </c>
      <c r="L12" s="25">
        <v>8414</v>
      </c>
      <c r="M12" s="31">
        <v>8413</v>
      </c>
      <c r="N12" s="27">
        <v>8413</v>
      </c>
      <c r="O12" s="30">
        <f>C12+D12+E12+F12+G12+H12+I12+J12+K12+L12+M12+N12</f>
        <v>94000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5" customFormat="1" ht="21.75" customHeight="1">
      <c r="A13" s="13" t="s">
        <v>56</v>
      </c>
      <c r="B13" s="16" t="s">
        <v>57</v>
      </c>
      <c r="C13" s="29">
        <v>178008</v>
      </c>
      <c r="D13" s="29">
        <v>338643</v>
      </c>
      <c r="E13" s="31">
        <v>343634</v>
      </c>
      <c r="F13" s="25">
        <v>269727</v>
      </c>
      <c r="G13" s="31">
        <v>539770</v>
      </c>
      <c r="H13" s="25">
        <v>539777</v>
      </c>
      <c r="I13" s="31">
        <v>539778</v>
      </c>
      <c r="J13" s="25">
        <v>539778</v>
      </c>
      <c r="K13" s="31">
        <v>539778</v>
      </c>
      <c r="L13" s="25">
        <v>539778</v>
      </c>
      <c r="M13" s="31">
        <v>539778</v>
      </c>
      <c r="N13" s="27">
        <v>539778</v>
      </c>
      <c r="O13" s="30">
        <f>C13+D13+E13+F13+G13+H13+I13+J13+K13+L13+M13+N13</f>
        <v>5448227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5" customFormat="1" ht="37.5" customHeight="1">
      <c r="A14" s="13" t="s">
        <v>20</v>
      </c>
      <c r="B14" s="16" t="s">
        <v>35</v>
      </c>
      <c r="C14" s="29">
        <v>21383</v>
      </c>
      <c r="D14" s="29">
        <v>15415</v>
      </c>
      <c r="E14" s="31">
        <v>398138</v>
      </c>
      <c r="F14" s="25">
        <v>6659</v>
      </c>
      <c r="G14" s="31">
        <v>39811</v>
      </c>
      <c r="H14" s="25">
        <v>39811</v>
      </c>
      <c r="I14" s="31">
        <v>39810</v>
      </c>
      <c r="J14" s="25">
        <v>39811</v>
      </c>
      <c r="K14" s="31">
        <v>39811</v>
      </c>
      <c r="L14" s="25">
        <v>39811</v>
      </c>
      <c r="M14" s="31">
        <v>39811</v>
      </c>
      <c r="N14" s="27">
        <v>39811</v>
      </c>
      <c r="O14" s="30">
        <f>C14+D14+E14+F14+G14+H14+I14+J14+K14+L14+M14+N14</f>
        <v>760082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5" customFormat="1" ht="21.75" customHeight="1">
      <c r="A15" s="13" t="s">
        <v>21</v>
      </c>
      <c r="B15" s="16" t="s">
        <v>36</v>
      </c>
      <c r="C15" s="29">
        <v>13132</v>
      </c>
      <c r="D15" s="29">
        <v>24890</v>
      </c>
      <c r="E15" s="31">
        <v>43723</v>
      </c>
      <c r="F15" s="25">
        <v>30612</v>
      </c>
      <c r="G15" s="31">
        <v>46842</v>
      </c>
      <c r="H15" s="25">
        <v>46842</v>
      </c>
      <c r="I15" s="31">
        <v>46843</v>
      </c>
      <c r="J15" s="25">
        <v>46843</v>
      </c>
      <c r="K15" s="31">
        <v>46843</v>
      </c>
      <c r="L15" s="25">
        <v>46843</v>
      </c>
      <c r="M15" s="31">
        <v>46843</v>
      </c>
      <c r="N15" s="27">
        <v>46844</v>
      </c>
      <c r="O15" s="30">
        <f>C15+D15+E15+F15+G15+H15+I15+J15+K15+L15+M15+N15</f>
        <v>487100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2" customFormat="1" ht="18" customHeight="1" hidden="1">
      <c r="A16" s="17"/>
      <c r="B16" s="18" t="s">
        <v>37</v>
      </c>
      <c r="C16" s="29"/>
      <c r="D16" s="25"/>
      <c r="E16" s="31"/>
      <c r="F16" s="25"/>
      <c r="G16" s="31"/>
      <c r="H16" s="25"/>
      <c r="I16" s="31"/>
      <c r="J16" s="25"/>
      <c r="K16" s="31"/>
      <c r="L16" s="25"/>
      <c r="M16" s="31"/>
      <c r="N16" s="27"/>
      <c r="O16" s="25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2" customFormat="1" ht="18" customHeight="1" hidden="1">
      <c r="A17" s="17"/>
      <c r="B17" s="18" t="s">
        <v>58</v>
      </c>
      <c r="C17" s="29"/>
      <c r="D17" s="25"/>
      <c r="E17" s="31"/>
      <c r="F17" s="25"/>
      <c r="G17" s="31"/>
      <c r="H17" s="25"/>
      <c r="I17" s="31"/>
      <c r="J17" s="25"/>
      <c r="K17" s="31"/>
      <c r="L17" s="25"/>
      <c r="M17" s="31"/>
      <c r="N17" s="27"/>
      <c r="O17" s="25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5" customFormat="1" ht="34.5" customHeight="1">
      <c r="A18" s="13" t="s">
        <v>22</v>
      </c>
      <c r="B18" s="16" t="s">
        <v>38</v>
      </c>
      <c r="C18" s="29">
        <v>399181</v>
      </c>
      <c r="D18" s="29">
        <v>534117</v>
      </c>
      <c r="E18" s="31">
        <v>785024</v>
      </c>
      <c r="F18" s="25">
        <v>724174</v>
      </c>
      <c r="G18" s="31">
        <v>765498</v>
      </c>
      <c r="H18" s="25">
        <v>765498</v>
      </c>
      <c r="I18" s="31">
        <v>765498</v>
      </c>
      <c r="J18" s="25">
        <v>765498</v>
      </c>
      <c r="K18" s="31">
        <v>765498</v>
      </c>
      <c r="L18" s="25">
        <v>765498</v>
      </c>
      <c r="M18" s="31">
        <v>765498</v>
      </c>
      <c r="N18" s="27">
        <v>765499</v>
      </c>
      <c r="O18" s="30">
        <f>C18+D18+E18+F18+G18+H18+I18+J18+K18+L18+M18+N18</f>
        <v>8566481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5" customFormat="1" ht="54" customHeight="1">
      <c r="A19" s="13" t="s">
        <v>23</v>
      </c>
      <c r="B19" s="16" t="s">
        <v>40</v>
      </c>
      <c r="C19" s="29">
        <v>320817</v>
      </c>
      <c r="D19" s="29">
        <v>290877</v>
      </c>
      <c r="E19" s="31">
        <v>549710</v>
      </c>
      <c r="F19" s="25">
        <v>528799</v>
      </c>
      <c r="G19" s="25">
        <v>333313</v>
      </c>
      <c r="H19" s="25">
        <v>333314</v>
      </c>
      <c r="I19" s="25">
        <v>333314</v>
      </c>
      <c r="J19" s="25">
        <v>333314</v>
      </c>
      <c r="K19" s="25">
        <v>333314</v>
      </c>
      <c r="L19" s="25">
        <v>333314</v>
      </c>
      <c r="M19" s="25">
        <v>333314</v>
      </c>
      <c r="N19" s="25">
        <v>333313</v>
      </c>
      <c r="O19" s="30">
        <f>C19+D19+E19+F19+G19+H19+I19+J19+K19+L19+M19+N19</f>
        <v>4356713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2" customFormat="1" ht="16.5" customHeight="1" hidden="1">
      <c r="A20" s="17"/>
      <c r="B20" s="18" t="s">
        <v>41</v>
      </c>
      <c r="C20" s="29"/>
      <c r="D20" s="25"/>
      <c r="E20" s="31"/>
      <c r="F20" s="25"/>
      <c r="G20" s="31"/>
      <c r="H20" s="25"/>
      <c r="I20" s="31"/>
      <c r="J20" s="25"/>
      <c r="K20" s="31"/>
      <c r="L20" s="25"/>
      <c r="M20" s="31"/>
      <c r="N20" s="27"/>
      <c r="O20" s="25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2" customFormat="1" ht="15" customHeight="1" hidden="1">
      <c r="A21" s="17"/>
      <c r="B21" s="18" t="s">
        <v>59</v>
      </c>
      <c r="C21" s="29"/>
      <c r="D21" s="25"/>
      <c r="E21" s="31"/>
      <c r="F21" s="25"/>
      <c r="G21" s="31"/>
      <c r="H21" s="25"/>
      <c r="I21" s="31"/>
      <c r="J21" s="25"/>
      <c r="K21" s="31"/>
      <c r="L21" s="25"/>
      <c r="M21" s="31"/>
      <c r="N21" s="27"/>
      <c r="O21" s="25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5" customFormat="1" ht="36.75" customHeight="1">
      <c r="A22" s="13" t="s">
        <v>60</v>
      </c>
      <c r="B22" s="16" t="s">
        <v>61</v>
      </c>
      <c r="C22" s="29">
        <v>81499</v>
      </c>
      <c r="D22" s="29">
        <v>387500</v>
      </c>
      <c r="E22" s="31">
        <v>87150</v>
      </c>
      <c r="F22" s="25">
        <v>345562</v>
      </c>
      <c r="G22" s="31">
        <v>183192</v>
      </c>
      <c r="H22" s="25">
        <v>183192</v>
      </c>
      <c r="I22" s="31">
        <v>183193</v>
      </c>
      <c r="J22" s="25">
        <v>183193</v>
      </c>
      <c r="K22" s="31">
        <v>183193</v>
      </c>
      <c r="L22" s="25">
        <v>183193</v>
      </c>
      <c r="M22" s="31">
        <v>183193</v>
      </c>
      <c r="N22" s="27">
        <v>183192</v>
      </c>
      <c r="O22" s="30">
        <f>C22+D22+E22+F22+G22+H22+I22+J22+K22+L22+M22+N22</f>
        <v>2367252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5" customFormat="1" ht="20.25" customHeight="1">
      <c r="A23" s="13" t="s">
        <v>25</v>
      </c>
      <c r="B23" s="16" t="s">
        <v>42</v>
      </c>
      <c r="C23" s="29">
        <v>202184</v>
      </c>
      <c r="D23" s="25">
        <v>202184</v>
      </c>
      <c r="E23" s="31">
        <v>202184</v>
      </c>
      <c r="F23" s="25">
        <v>202185</v>
      </c>
      <c r="G23" s="31">
        <v>257874</v>
      </c>
      <c r="H23" s="25">
        <v>257875</v>
      </c>
      <c r="I23" s="31">
        <v>257875</v>
      </c>
      <c r="J23" s="25">
        <v>257875</v>
      </c>
      <c r="K23" s="31">
        <v>257875</v>
      </c>
      <c r="L23" s="25">
        <v>257877</v>
      </c>
      <c r="M23" s="31">
        <v>257875</v>
      </c>
      <c r="N23" s="27">
        <v>257870</v>
      </c>
      <c r="O23" s="30">
        <f>C23+D23+E23+F23+G23+H23+I23+J23+K23+L23+M23+N23</f>
        <v>2871733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5" customFormat="1" ht="22.5" customHeight="1">
      <c r="A24" s="13" t="s">
        <v>26</v>
      </c>
      <c r="B24" s="16" t="s">
        <v>43</v>
      </c>
      <c r="C24" s="29">
        <v>849268</v>
      </c>
      <c r="D24" s="29">
        <v>1359089</v>
      </c>
      <c r="E24" s="31">
        <v>2142320</v>
      </c>
      <c r="F24" s="25">
        <v>2088650</v>
      </c>
      <c r="G24" s="31">
        <v>1937948</v>
      </c>
      <c r="H24" s="25">
        <v>1937948</v>
      </c>
      <c r="I24" s="31">
        <v>1937948</v>
      </c>
      <c r="J24" s="25">
        <v>1937948</v>
      </c>
      <c r="K24" s="31">
        <v>1937948</v>
      </c>
      <c r="L24" s="25">
        <v>1937948</v>
      </c>
      <c r="M24" s="31">
        <v>1937948</v>
      </c>
      <c r="N24" s="27">
        <v>1937948</v>
      </c>
      <c r="O24" s="30">
        <f>C24+D24+E24+F24+G24+H24+I24+J24+K24+L24+M24+N24</f>
        <v>21942911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2" customFormat="1" ht="17.25" customHeight="1" hidden="1">
      <c r="A25" s="17"/>
      <c r="B25" s="18" t="s">
        <v>62</v>
      </c>
      <c r="C25" s="29"/>
      <c r="D25" s="25"/>
      <c r="E25" s="31"/>
      <c r="F25" s="25"/>
      <c r="G25" s="31"/>
      <c r="H25" s="25"/>
      <c r="I25" s="31"/>
      <c r="J25" s="25"/>
      <c r="K25" s="31"/>
      <c r="L25" s="25"/>
      <c r="M25" s="31"/>
      <c r="N25" s="27"/>
      <c r="O25" s="25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2" customFormat="1" ht="17.25" customHeight="1" hidden="1">
      <c r="A26" s="17"/>
      <c r="B26" s="18" t="s">
        <v>44</v>
      </c>
      <c r="C26" s="29"/>
      <c r="D26" s="25"/>
      <c r="E26" s="31"/>
      <c r="F26" s="25"/>
      <c r="G26" s="31"/>
      <c r="H26" s="25"/>
      <c r="I26" s="31"/>
      <c r="J26" s="25"/>
      <c r="K26" s="31"/>
      <c r="L26" s="25"/>
      <c r="M26" s="31"/>
      <c r="N26" s="27"/>
      <c r="O26" s="25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2" customFormat="1" ht="17.25" customHeight="1" hidden="1">
      <c r="A27" s="17"/>
      <c r="B27" s="18" t="s">
        <v>45</v>
      </c>
      <c r="C27" s="29"/>
      <c r="D27" s="25"/>
      <c r="E27" s="31"/>
      <c r="F27" s="25"/>
      <c r="G27" s="31"/>
      <c r="H27" s="25"/>
      <c r="I27" s="31"/>
      <c r="J27" s="25"/>
      <c r="K27" s="31"/>
      <c r="L27" s="25"/>
      <c r="M27" s="31"/>
      <c r="N27" s="27"/>
      <c r="O27" s="25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2" customFormat="1" ht="17.25" customHeight="1" hidden="1">
      <c r="A28" s="17"/>
      <c r="B28" s="18" t="s">
        <v>46</v>
      </c>
      <c r="C28" s="29"/>
      <c r="D28" s="25"/>
      <c r="E28" s="31"/>
      <c r="F28" s="25"/>
      <c r="G28" s="31"/>
      <c r="H28" s="25"/>
      <c r="I28" s="31"/>
      <c r="J28" s="25"/>
      <c r="K28" s="31"/>
      <c r="L28" s="25"/>
      <c r="M28" s="31"/>
      <c r="N28" s="27"/>
      <c r="O28" s="25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2" customFormat="1" ht="17.25" customHeight="1" hidden="1">
      <c r="A29" s="17"/>
      <c r="B29" s="18" t="s">
        <v>47</v>
      </c>
      <c r="C29" s="29"/>
      <c r="D29" s="25"/>
      <c r="E29" s="31"/>
      <c r="F29" s="25"/>
      <c r="G29" s="31"/>
      <c r="H29" s="25"/>
      <c r="I29" s="31"/>
      <c r="J29" s="25"/>
      <c r="K29" s="31"/>
      <c r="L29" s="25"/>
      <c r="M29" s="31"/>
      <c r="N29" s="27"/>
      <c r="O29" s="25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2" customFormat="1" ht="17.25" customHeight="1" hidden="1">
      <c r="A30" s="17"/>
      <c r="B30" s="18" t="s">
        <v>48</v>
      </c>
      <c r="C30" s="29"/>
      <c r="D30" s="25"/>
      <c r="E30" s="31"/>
      <c r="F30" s="25"/>
      <c r="G30" s="31"/>
      <c r="H30" s="25"/>
      <c r="I30" s="31"/>
      <c r="J30" s="25"/>
      <c r="K30" s="31"/>
      <c r="L30" s="25"/>
      <c r="M30" s="31"/>
      <c r="N30" s="27"/>
      <c r="O30" s="25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2" customFormat="1" ht="17.25" customHeight="1">
      <c r="A31" s="17" t="s">
        <v>73</v>
      </c>
      <c r="B31" s="44" t="s">
        <v>74</v>
      </c>
      <c r="C31" s="29">
        <v>0</v>
      </c>
      <c r="D31" s="29">
        <v>0</v>
      </c>
      <c r="E31" s="31">
        <v>6984</v>
      </c>
      <c r="F31" s="25">
        <v>2619</v>
      </c>
      <c r="G31" s="31">
        <v>2954</v>
      </c>
      <c r="H31" s="25">
        <v>2954</v>
      </c>
      <c r="I31" s="31">
        <v>2955</v>
      </c>
      <c r="J31" s="25">
        <v>2955</v>
      </c>
      <c r="K31" s="31">
        <v>2955</v>
      </c>
      <c r="L31" s="25">
        <v>2955</v>
      </c>
      <c r="M31" s="31">
        <v>2955</v>
      </c>
      <c r="N31" s="27">
        <v>2954</v>
      </c>
      <c r="O31" s="45">
        <f>E31+F31+G31+H31+I31+J31+K31+L31+M31+N31</f>
        <v>33240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5" customFormat="1" ht="19.5" customHeight="1">
      <c r="A32" s="13" t="s">
        <v>27</v>
      </c>
      <c r="B32" s="16" t="s">
        <v>49</v>
      </c>
      <c r="C32" s="29">
        <v>2</v>
      </c>
      <c r="D32" s="29">
        <v>89303</v>
      </c>
      <c r="E32" s="31">
        <v>90137</v>
      </c>
      <c r="F32" s="25">
        <v>103514</v>
      </c>
      <c r="G32" s="31">
        <v>128194</v>
      </c>
      <c r="H32" s="25">
        <v>128193</v>
      </c>
      <c r="I32" s="31">
        <v>128194</v>
      </c>
      <c r="J32" s="25">
        <v>128194</v>
      </c>
      <c r="K32" s="31">
        <v>128193</v>
      </c>
      <c r="L32" s="25">
        <v>128192</v>
      </c>
      <c r="M32" s="31">
        <v>128192</v>
      </c>
      <c r="N32" s="27">
        <v>128192</v>
      </c>
      <c r="O32" s="30">
        <f>C32+D32+E32+F32+G32+H32+I32+J32+K32+L32+M32+N32</f>
        <v>1308500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2" customFormat="1" ht="19.5" customHeight="1" hidden="1">
      <c r="A33" s="17"/>
      <c r="B33" s="18" t="s">
        <v>39</v>
      </c>
      <c r="C33" s="29"/>
      <c r="D33" s="29"/>
      <c r="E33" s="31"/>
      <c r="F33" s="25"/>
      <c r="G33" s="31"/>
      <c r="H33" s="25"/>
      <c r="I33" s="31"/>
      <c r="J33" s="25"/>
      <c r="K33" s="31"/>
      <c r="L33" s="25"/>
      <c r="M33" s="31"/>
      <c r="N33" s="27"/>
      <c r="O33" s="25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2" customFormat="1" ht="19.5" customHeight="1" hidden="1">
      <c r="A34" s="17"/>
      <c r="B34" s="18" t="s">
        <v>51</v>
      </c>
      <c r="C34" s="29"/>
      <c r="D34" s="29"/>
      <c r="E34" s="31"/>
      <c r="F34" s="25"/>
      <c r="G34" s="31"/>
      <c r="H34" s="25"/>
      <c r="I34" s="31"/>
      <c r="J34" s="25"/>
      <c r="K34" s="31"/>
      <c r="L34" s="25"/>
      <c r="M34" s="31"/>
      <c r="N34" s="27"/>
      <c r="O34" s="25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2" customFormat="1" ht="19.5" customHeight="1" hidden="1">
      <c r="A35" s="17"/>
      <c r="B35" s="18" t="s">
        <v>54</v>
      </c>
      <c r="C35" s="29"/>
      <c r="D35" s="29"/>
      <c r="E35" s="31"/>
      <c r="F35" s="25"/>
      <c r="G35" s="31"/>
      <c r="H35" s="25"/>
      <c r="I35" s="31"/>
      <c r="J35" s="25"/>
      <c r="K35" s="31"/>
      <c r="L35" s="25"/>
      <c r="M35" s="31"/>
      <c r="N35" s="27"/>
      <c r="O35" s="25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5" customFormat="1" ht="19.5" customHeight="1">
      <c r="A36" s="13" t="s">
        <v>28</v>
      </c>
      <c r="B36" s="16" t="s">
        <v>50</v>
      </c>
      <c r="C36" s="29">
        <v>533584</v>
      </c>
      <c r="D36" s="29">
        <v>740371</v>
      </c>
      <c r="E36" s="31">
        <v>1153087</v>
      </c>
      <c r="F36" s="25">
        <v>978787</v>
      </c>
      <c r="G36" s="31">
        <v>1019888</v>
      </c>
      <c r="H36" s="25">
        <v>1019888</v>
      </c>
      <c r="I36" s="31">
        <v>1019888</v>
      </c>
      <c r="J36" s="25">
        <v>1019890</v>
      </c>
      <c r="K36" s="31">
        <v>1019888</v>
      </c>
      <c r="L36" s="25">
        <v>1019888</v>
      </c>
      <c r="M36" s="25">
        <v>1019890</v>
      </c>
      <c r="N36" s="25">
        <v>1019888</v>
      </c>
      <c r="O36" s="30">
        <f>C36+D36+E36+F36+G36+H36+I36+J36+K36+L36+M36+N36</f>
        <v>11564937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2" customFormat="1" ht="15.75" customHeight="1" hidden="1">
      <c r="A37" s="17"/>
      <c r="B37" s="18" t="s">
        <v>51</v>
      </c>
      <c r="C37" s="29"/>
      <c r="D37" s="25"/>
      <c r="E37" s="31"/>
      <c r="F37" s="25"/>
      <c r="G37" s="31"/>
      <c r="H37" s="25"/>
      <c r="I37" s="31"/>
      <c r="J37" s="25"/>
      <c r="K37" s="31"/>
      <c r="L37" s="25"/>
      <c r="M37" s="31"/>
      <c r="N37" s="27"/>
      <c r="O37" s="25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2" customFormat="1" ht="15.75" customHeight="1" hidden="1">
      <c r="A38" s="17"/>
      <c r="B38" s="18" t="s">
        <v>52</v>
      </c>
      <c r="C38" s="29"/>
      <c r="D38" s="25"/>
      <c r="E38" s="31"/>
      <c r="F38" s="25"/>
      <c r="G38" s="31"/>
      <c r="H38" s="25"/>
      <c r="I38" s="31"/>
      <c r="J38" s="25"/>
      <c r="K38" s="31"/>
      <c r="L38" s="25"/>
      <c r="M38" s="31"/>
      <c r="N38" s="27"/>
      <c r="O38" s="25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5" customFormat="1" ht="53.25" customHeight="1">
      <c r="A39" s="13" t="s">
        <v>29</v>
      </c>
      <c r="B39" s="16" t="s">
        <v>53</v>
      </c>
      <c r="C39" s="29">
        <v>52397</v>
      </c>
      <c r="D39" s="29">
        <v>85553</v>
      </c>
      <c r="E39" s="31">
        <v>129800</v>
      </c>
      <c r="F39" s="25">
        <v>123815</v>
      </c>
      <c r="G39" s="31">
        <v>116268</v>
      </c>
      <c r="H39" s="25">
        <v>116268</v>
      </c>
      <c r="I39" s="31">
        <v>116268</v>
      </c>
      <c r="J39" s="25">
        <v>116268</v>
      </c>
      <c r="K39" s="31">
        <v>116268</v>
      </c>
      <c r="L39" s="25">
        <v>116269</v>
      </c>
      <c r="M39" s="31">
        <v>116269</v>
      </c>
      <c r="N39" s="27">
        <v>116268</v>
      </c>
      <c r="O39" s="30">
        <f>C39+D39+E39+F39+G39+H39+I39+J39+K39+L39+M39+N39</f>
        <v>1321711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2" customFormat="1" ht="15.75" customHeight="1" hidden="1">
      <c r="A40" s="17"/>
      <c r="B40" s="18" t="s">
        <v>51</v>
      </c>
      <c r="C40" s="29"/>
      <c r="D40" s="25"/>
      <c r="E40" s="31"/>
      <c r="F40" s="25"/>
      <c r="G40" s="31"/>
      <c r="H40" s="25"/>
      <c r="I40" s="31"/>
      <c r="J40" s="25"/>
      <c r="K40" s="31"/>
      <c r="L40" s="25"/>
      <c r="M40" s="31"/>
      <c r="N40" s="27"/>
      <c r="O40" s="25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2" customFormat="1" ht="15.75" customHeight="1" hidden="1">
      <c r="A41" s="17"/>
      <c r="B41" s="18" t="s">
        <v>54</v>
      </c>
      <c r="C41" s="29"/>
      <c r="D41" s="25"/>
      <c r="E41" s="31"/>
      <c r="F41" s="25"/>
      <c r="G41" s="31"/>
      <c r="H41" s="25"/>
      <c r="I41" s="31"/>
      <c r="J41" s="25"/>
      <c r="K41" s="31"/>
      <c r="L41" s="25"/>
      <c r="M41" s="31"/>
      <c r="N41" s="27"/>
      <c r="O41" s="25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5" customFormat="1" ht="38.25" customHeight="1">
      <c r="A42" s="13" t="s">
        <v>30</v>
      </c>
      <c r="B42" s="16" t="s">
        <v>71</v>
      </c>
      <c r="C42" s="29">
        <v>367919</v>
      </c>
      <c r="D42" s="29">
        <v>465877</v>
      </c>
      <c r="E42" s="29">
        <v>772410</v>
      </c>
      <c r="F42" s="29">
        <v>696290</v>
      </c>
      <c r="G42" s="31">
        <v>673206</v>
      </c>
      <c r="H42" s="25">
        <v>673206</v>
      </c>
      <c r="I42" s="31">
        <v>673206</v>
      </c>
      <c r="J42" s="25">
        <v>673206</v>
      </c>
      <c r="K42" s="31">
        <v>673206</v>
      </c>
      <c r="L42" s="25">
        <v>673206</v>
      </c>
      <c r="M42" s="31">
        <v>673208</v>
      </c>
      <c r="N42" s="25">
        <v>673209</v>
      </c>
      <c r="O42" s="47">
        <f>C42+D42+E42+F42+G42+H42+I42+J42+K42+L42+M42+N42</f>
        <v>7688149</v>
      </c>
      <c r="P42" s="31">
        <v>112933</v>
      </c>
      <c r="Q42" s="30">
        <f>E42+F42+G42+H42+I42+J42+K42+L42+M42+N42+O42+P42</f>
        <v>14655435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6" customFormat="1" ht="15.75" customHeight="1" hidden="1">
      <c r="A43" s="17"/>
      <c r="B43" s="18" t="s">
        <v>69</v>
      </c>
      <c r="C43" s="29"/>
      <c r="D43" s="29"/>
      <c r="E43" s="31"/>
      <c r="F43" s="25"/>
      <c r="G43" s="31"/>
      <c r="H43" s="25"/>
      <c r="I43" s="31"/>
      <c r="J43" s="25"/>
      <c r="K43" s="31"/>
      <c r="L43" s="25"/>
      <c r="M43" s="31"/>
      <c r="N43" s="27"/>
      <c r="O43" s="25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2" customFormat="1" ht="15.75" customHeight="1" hidden="1">
      <c r="A44" s="17"/>
      <c r="B44" s="18" t="s">
        <v>44</v>
      </c>
      <c r="C44" s="29"/>
      <c r="D44" s="25"/>
      <c r="E44" s="31"/>
      <c r="F44" s="25"/>
      <c r="G44" s="31"/>
      <c r="H44" s="25"/>
      <c r="I44" s="31"/>
      <c r="J44" s="25"/>
      <c r="K44" s="31"/>
      <c r="L44" s="25"/>
      <c r="M44" s="31"/>
      <c r="N44" s="27"/>
      <c r="O44" s="25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2" customFormat="1" ht="15.75" customHeight="1" hidden="1">
      <c r="A45" s="17"/>
      <c r="B45" s="18" t="s">
        <v>47</v>
      </c>
      <c r="C45" s="29"/>
      <c r="D45" s="25"/>
      <c r="E45" s="31"/>
      <c r="F45" s="25"/>
      <c r="G45" s="31"/>
      <c r="H45" s="25"/>
      <c r="I45" s="31"/>
      <c r="J45" s="25"/>
      <c r="K45" s="31"/>
      <c r="L45" s="25"/>
      <c r="M45" s="31"/>
      <c r="N45" s="27"/>
      <c r="O45" s="25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2" customFormat="1" ht="15.75" customHeight="1" hidden="1">
      <c r="A46" s="17"/>
      <c r="B46" s="18" t="s">
        <v>45</v>
      </c>
      <c r="C46" s="29"/>
      <c r="D46" s="25"/>
      <c r="E46" s="31"/>
      <c r="F46" s="25"/>
      <c r="G46" s="31"/>
      <c r="H46" s="25"/>
      <c r="I46" s="31"/>
      <c r="J46" s="25"/>
      <c r="K46" s="31"/>
      <c r="L46" s="25"/>
      <c r="M46" s="31"/>
      <c r="N46" s="27"/>
      <c r="O46" s="25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2" customFormat="1" ht="15.75" customHeight="1" hidden="1">
      <c r="A47" s="17"/>
      <c r="B47" s="18" t="s">
        <v>48</v>
      </c>
      <c r="C47" s="29"/>
      <c r="D47" s="25"/>
      <c r="E47" s="31"/>
      <c r="F47" s="25"/>
      <c r="G47" s="31"/>
      <c r="H47" s="25"/>
      <c r="I47" s="31"/>
      <c r="J47" s="25"/>
      <c r="K47" s="31"/>
      <c r="L47" s="25"/>
      <c r="M47" s="31"/>
      <c r="N47" s="27"/>
      <c r="O47" s="25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2" customFormat="1" ht="15.75" customHeight="1" hidden="1">
      <c r="A48" s="17"/>
      <c r="B48" s="18" t="s">
        <v>55</v>
      </c>
      <c r="C48" s="29"/>
      <c r="D48" s="25"/>
      <c r="E48" s="31"/>
      <c r="F48" s="25"/>
      <c r="G48" s="31"/>
      <c r="H48" s="25"/>
      <c r="I48" s="31"/>
      <c r="J48" s="25"/>
      <c r="K48" s="31"/>
      <c r="L48" s="25"/>
      <c r="M48" s="31"/>
      <c r="N48" s="27"/>
      <c r="O48" s="25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2" customFormat="1" ht="15" customHeight="1" hidden="1">
      <c r="A49" s="17"/>
      <c r="B49" s="18" t="s">
        <v>46</v>
      </c>
      <c r="C49" s="29"/>
      <c r="D49" s="25"/>
      <c r="E49" s="31"/>
      <c r="F49" s="25"/>
      <c r="G49" s="31"/>
      <c r="H49" s="25"/>
      <c r="I49" s="31"/>
      <c r="J49" s="25"/>
      <c r="K49" s="31"/>
      <c r="L49" s="25"/>
      <c r="M49" s="31"/>
      <c r="N49" s="27"/>
      <c r="O49" s="2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5" customFormat="1" ht="54" customHeight="1">
      <c r="A50" s="13" t="s">
        <v>63</v>
      </c>
      <c r="B50" s="16" t="s">
        <v>65</v>
      </c>
      <c r="C50" s="29">
        <v>2200</v>
      </c>
      <c r="D50" s="29">
        <v>0</v>
      </c>
      <c r="E50" s="31">
        <v>0</v>
      </c>
      <c r="F50" s="25">
        <v>898</v>
      </c>
      <c r="G50" s="31">
        <v>5862</v>
      </c>
      <c r="H50" s="25">
        <v>5862</v>
      </c>
      <c r="I50" s="31">
        <v>5862</v>
      </c>
      <c r="J50" s="25">
        <v>5863</v>
      </c>
      <c r="K50" s="31">
        <v>5863</v>
      </c>
      <c r="L50" s="25">
        <v>5863</v>
      </c>
      <c r="M50" s="31">
        <v>5863</v>
      </c>
      <c r="N50" s="27">
        <v>5864</v>
      </c>
      <c r="O50" s="30">
        <f>C50+F50+G50+H50+I50+J50+K50+L50+M50+N50</f>
        <v>50000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5" customFormat="1" ht="38.25" customHeight="1" thickBot="1">
      <c r="A51" s="13" t="s">
        <v>64</v>
      </c>
      <c r="B51" s="16" t="s">
        <v>66</v>
      </c>
      <c r="C51" s="29">
        <v>1998</v>
      </c>
      <c r="D51" s="29">
        <v>2572</v>
      </c>
      <c r="E51" s="31">
        <v>5904</v>
      </c>
      <c r="F51" s="25">
        <v>6414</v>
      </c>
      <c r="G51" s="31">
        <v>2889</v>
      </c>
      <c r="H51" s="25">
        <v>2889</v>
      </c>
      <c r="I51" s="31">
        <v>2889</v>
      </c>
      <c r="J51" s="25">
        <v>2889</v>
      </c>
      <c r="K51" s="31">
        <v>2889</v>
      </c>
      <c r="L51" s="25">
        <v>2889</v>
      </c>
      <c r="M51" s="31">
        <v>2889</v>
      </c>
      <c r="N51" s="27">
        <v>2889</v>
      </c>
      <c r="O51" s="30">
        <f>C51+D51+E51+F51+G51+H51+I51+J51+K51+L51+M51+N51</f>
        <v>40000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2" customFormat="1" ht="18" customHeight="1" thickBot="1">
      <c r="A52" s="20"/>
      <c r="B52" s="21" t="s">
        <v>1</v>
      </c>
      <c r="C52" s="33">
        <f>C12+C13+C14+C15+C18+C19+C22+C23+C24+C31+C32+C36+C39+C42+C50+C51</f>
        <v>3027011</v>
      </c>
      <c r="D52" s="33">
        <f>D11+D12+D13+D14+D15+D18+D19+D22+D23+D24+D32+D36+D39+D42+D50+D51</f>
        <v>4539107</v>
      </c>
      <c r="E52" s="34">
        <f aca="true" t="shared" si="0" ref="E52:N52">E11+E12+E13+E14+E15+E18+E19+E22+E23+E24+E31+E32+E36+E39+E42+E50+E51</f>
        <v>6727920</v>
      </c>
      <c r="F52" s="35">
        <f t="shared" si="0"/>
        <v>6111528</v>
      </c>
      <c r="G52" s="34">
        <f t="shared" si="0"/>
        <v>6090047</v>
      </c>
      <c r="H52" s="35">
        <f t="shared" si="0"/>
        <v>6090055</v>
      </c>
      <c r="I52" s="34">
        <f t="shared" si="0"/>
        <v>6090060</v>
      </c>
      <c r="J52" s="35">
        <f t="shared" si="0"/>
        <v>6090064</v>
      </c>
      <c r="K52" s="34">
        <f t="shared" si="0"/>
        <v>6090060</v>
      </c>
      <c r="L52" s="35">
        <f t="shared" si="0"/>
        <v>6090063</v>
      </c>
      <c r="M52" s="34">
        <f t="shared" si="0"/>
        <v>6090064</v>
      </c>
      <c r="N52" s="40">
        <f t="shared" si="0"/>
        <v>6090057</v>
      </c>
      <c r="O52" s="35">
        <f>O11+O12+O13+O14+O15+O18+O19+O22+O23+O24+O31+O32+O36+O39+O42+O50+O51</f>
        <v>69126036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3" ht="12.75">
      <c r="A53" s="1"/>
      <c r="B53" s="1"/>
      <c r="C53" s="1"/>
    </row>
    <row r="54" spans="1:4" ht="12.75">
      <c r="A54" s="1"/>
      <c r="B54" s="1"/>
      <c r="C54" s="1"/>
      <c r="D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mergeCells count="9">
    <mergeCell ref="B1:C1"/>
    <mergeCell ref="B2:C2"/>
    <mergeCell ref="B3:C3"/>
    <mergeCell ref="A6:P6"/>
    <mergeCell ref="A7:C7"/>
    <mergeCell ref="C9:N9"/>
    <mergeCell ref="O9:O10"/>
    <mergeCell ref="A9:A10"/>
    <mergeCell ref="B9:B10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Legionowie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Legionowie</dc:creator>
  <cp:keywords/>
  <dc:description/>
  <cp:lastModifiedBy>Elvira</cp:lastModifiedBy>
  <cp:lastPrinted>2007-05-17T09:01:20Z</cp:lastPrinted>
  <dcterms:created xsi:type="dcterms:W3CDTF">2000-01-19T08:28:12Z</dcterms:created>
  <dcterms:modified xsi:type="dcterms:W3CDTF">2007-05-17T09:07:55Z</dcterms:modified>
  <cp:category/>
  <cp:version/>
  <cp:contentType/>
  <cp:contentStatus/>
</cp:coreProperties>
</file>